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730" yWindow="180" windowWidth="10245" windowHeight="6165" activeTab="0"/>
  </bookViews>
  <sheets>
    <sheet name="Fujima_edit" sheetId="1" r:id="rId1"/>
  </sheets>
  <definedNames/>
  <calcPr fullCalcOnLoad="1"/>
</workbook>
</file>

<file path=xl/sharedStrings.xml><?xml version="1.0" encoding="utf-8"?>
<sst xmlns="http://schemas.openxmlformats.org/spreadsheetml/2006/main" count="509" uniqueCount="279">
  <si>
    <t>Direction of first motion (Up or Down)</t>
  </si>
  <si>
    <t>H.Matsutomi</t>
  </si>
  <si>
    <t>ID-739</t>
  </si>
  <si>
    <t>ID-740</t>
  </si>
  <si>
    <t>ID-741</t>
  </si>
  <si>
    <t>ID-742</t>
  </si>
  <si>
    <t>ID-743</t>
  </si>
  <si>
    <t>ID-744</t>
  </si>
  <si>
    <t>ID-745</t>
  </si>
  <si>
    <t>ID-746</t>
  </si>
  <si>
    <t>ID-747</t>
  </si>
  <si>
    <t>Banda Ache</t>
  </si>
  <si>
    <t>Lho-nga</t>
  </si>
  <si>
    <t>mosque</t>
  </si>
  <si>
    <t>North part of Lho-Kruet</t>
  </si>
  <si>
    <t>close to flowed bridge</t>
  </si>
  <si>
    <t>R</t>
  </si>
  <si>
    <t>Height of the vegetation changes from grasses to trees on the hill</t>
  </si>
  <si>
    <t>Astronomical tide levels at Calang</t>
  </si>
  <si>
    <t>R</t>
  </si>
  <si>
    <t>Height of the vegetation changes from grasses to trees on the hill</t>
  </si>
  <si>
    <t>B</t>
  </si>
  <si>
    <t>Astronomical tide levels at Calang</t>
  </si>
  <si>
    <t>K. Fujima</t>
  </si>
  <si>
    <t>Astronomical tide levels at Tjarang</t>
  </si>
  <si>
    <t>Calang</t>
  </si>
  <si>
    <r>
      <t>Hill</t>
    </r>
    <r>
      <rPr>
        <sz val="8"/>
        <rFont val="ＭＳ Ｐ明朝"/>
        <family val="1"/>
      </rPr>
      <t>，</t>
    </r>
    <r>
      <rPr>
        <sz val="8"/>
        <rFont val="Century"/>
        <family val="1"/>
      </rPr>
      <t>Eyewitness</t>
    </r>
  </si>
  <si>
    <t>Runup 1m below the top of the hill (Witness of the resident who evacuated there)</t>
  </si>
  <si>
    <t>B</t>
  </si>
  <si>
    <t>K. Fujima</t>
  </si>
  <si>
    <t>Astronomical tide levels at Tjarang</t>
  </si>
  <si>
    <t>I(S)</t>
  </si>
  <si>
    <r>
      <t>Wall surface</t>
    </r>
    <r>
      <rPr>
        <sz val="8"/>
        <rFont val="ＭＳ Ｐ明朝"/>
        <family val="1"/>
      </rPr>
      <t>，</t>
    </r>
    <r>
      <rPr>
        <sz val="8"/>
        <rFont val="Century"/>
        <family val="1"/>
      </rPr>
      <t>Eyewitness</t>
    </r>
  </si>
  <si>
    <t>Inundated to the nameboard in front of the shop (2.95m)</t>
  </si>
  <si>
    <t>Astronomical tide levels at Meulaboh</t>
  </si>
  <si>
    <t>Mosque close to the Palm oil tank</t>
  </si>
  <si>
    <t>I(I)</t>
  </si>
  <si>
    <t>Inundated on the celling of first floor (4.2m)</t>
  </si>
  <si>
    <t>Meulaboh</t>
  </si>
  <si>
    <t>Fish market (east part of cape)</t>
  </si>
  <si>
    <t>Inundated between the window roof on the first floor and the window on the second floor. The tsunami inundated as crossing the cape.</t>
  </si>
  <si>
    <t xml:space="preserve"> </t>
  </si>
  <si>
    <t>Cement plant</t>
  </si>
  <si>
    <t>R</t>
  </si>
  <si>
    <t>Height of the vegetation changes from grasses to trees on the hill</t>
  </si>
  <si>
    <t>B</t>
  </si>
  <si>
    <t>K. Fujima</t>
  </si>
  <si>
    <t>Astronomical tide levels at PulauRusa</t>
  </si>
  <si>
    <t>Astronomical tide levels at PulauRusa</t>
  </si>
  <si>
    <t>hill(forward)</t>
  </si>
  <si>
    <t>H.Matsutomi</t>
  </si>
  <si>
    <t>R(B)</t>
  </si>
  <si>
    <t>H.Matsutomi</t>
  </si>
  <si>
    <t>Astronomical tide levels at PulauRusa</t>
  </si>
  <si>
    <r>
      <t>Astronomical tide levels at PulauRusa</t>
    </r>
    <r>
      <rPr>
        <sz val="8"/>
        <rFont val="Osaka"/>
        <family val="3"/>
      </rPr>
      <t>，</t>
    </r>
    <r>
      <rPr>
        <sz val="8"/>
        <rFont val="Century"/>
        <family val="1"/>
      </rPr>
      <t>(List for the purpose of reference)</t>
    </r>
  </si>
  <si>
    <t>South part of Gle Bruk</t>
  </si>
  <si>
    <t>close to bridge</t>
  </si>
  <si>
    <t>Meudhen - Lho-Kruet</t>
  </si>
  <si>
    <t>R(B)</t>
  </si>
  <si>
    <t>South part of Leupung</t>
  </si>
  <si>
    <t>R(S)</t>
  </si>
  <si>
    <t>ID-753</t>
  </si>
  <si>
    <t>South part of the cement plant</t>
  </si>
  <si>
    <t>col</t>
  </si>
  <si>
    <t>Overflow from the ocean side to the landward side</t>
  </si>
  <si>
    <t>North part of Lho-Kruet</t>
  </si>
  <si>
    <r>
      <t>hill</t>
    </r>
    <r>
      <rPr>
        <sz val="8"/>
        <rFont val="ＭＳ Ｐ明朝"/>
        <family val="1"/>
      </rPr>
      <t>（</t>
    </r>
    <r>
      <rPr>
        <sz val="8"/>
        <rFont val="Century"/>
        <family val="1"/>
      </rPr>
      <t>south-part, forward</t>
    </r>
    <r>
      <rPr>
        <sz val="8"/>
        <rFont val="ＭＳ Ｐ明朝"/>
        <family val="1"/>
      </rPr>
      <t>）</t>
    </r>
  </si>
  <si>
    <t>There is a possibility that the tsunami overflowed top of the hill. Witness : Third wave was the biggest.</t>
  </si>
  <si>
    <t>C</t>
  </si>
  <si>
    <r>
      <t>hill</t>
    </r>
    <r>
      <rPr>
        <sz val="8"/>
        <rFont val="ＭＳ Ｐ明朝"/>
        <family val="1"/>
      </rPr>
      <t>（</t>
    </r>
    <r>
      <rPr>
        <sz val="8"/>
        <rFont val="Century"/>
        <family val="1"/>
      </rPr>
      <t>north-part, backward</t>
    </r>
    <r>
      <rPr>
        <sz val="8"/>
        <rFont val="ＭＳ Ｐ明朝"/>
        <family val="1"/>
      </rPr>
      <t>）</t>
    </r>
  </si>
  <si>
    <t>The bridge beam was moved to 50-60m upstream</t>
  </si>
  <si>
    <t>ID-756</t>
  </si>
  <si>
    <t>south-southeast part of Leupung</t>
  </si>
  <si>
    <t xml:space="preserve">upstream part from the temporary bridge </t>
  </si>
  <si>
    <t>88(to the river)</t>
  </si>
  <si>
    <t>R(S)</t>
  </si>
  <si>
    <r>
      <t>Eyewitness</t>
    </r>
    <r>
      <rPr>
        <sz val="8"/>
        <rFont val="Osaka"/>
        <family val="3"/>
      </rPr>
      <t>，</t>
    </r>
    <r>
      <rPr>
        <sz val="8"/>
        <rFont val="Century"/>
        <family val="1"/>
      </rPr>
      <t>riverside.
Runup height from close to the river</t>
    </r>
  </si>
  <si>
    <t>Leupung - 
Gleeburk</t>
  </si>
  <si>
    <t>shrimp aquafarm</t>
  </si>
  <si>
    <t>Eyewitness, vegitation changes</t>
  </si>
  <si>
    <t>Gleeburk</t>
  </si>
  <si>
    <t>mosque</t>
  </si>
  <si>
    <t>550(to the river)</t>
  </si>
  <si>
    <t>I</t>
  </si>
  <si>
    <t>Window roof on the 2nd floor</t>
  </si>
  <si>
    <t>Witness. Inundated to the window roof on the second floor.</t>
  </si>
  <si>
    <t>North West part of Blangme</t>
  </si>
  <si>
    <t>500-600</t>
  </si>
  <si>
    <t>Edge of the celling</t>
  </si>
  <si>
    <t>Witness. Inundated to the top of the dome. A part of the window and celling are damaged. Inundation height is judged as edge of the celling on the second floor.</t>
  </si>
  <si>
    <t xml:space="preserve">
Astronomical tide levels at PulauRusa</t>
  </si>
  <si>
    <t xml:space="preserve">
Astronomical tide levels at PulauRusa</t>
  </si>
  <si>
    <t>Astronomical tide levels at PulauRusa</t>
  </si>
  <si>
    <t>Top of the hill</t>
  </si>
  <si>
    <t>Eyewitness</t>
  </si>
  <si>
    <t>Astronomical tide levels at Meulaboh</t>
  </si>
  <si>
    <t>Eyewitness</t>
  </si>
  <si>
    <t>N4°38' 0.2''</t>
  </si>
  <si>
    <t>N4°59' 44.9''</t>
  </si>
  <si>
    <t>N4°56' 55.4''</t>
  </si>
  <si>
    <t>E95°21' 14.9''</t>
  </si>
  <si>
    <t>E95°22' 7.8''</t>
  </si>
  <si>
    <t>E95°22' 16.1''</t>
  </si>
  <si>
    <t>E95°34' 47''</t>
  </si>
  <si>
    <t>ID-749</t>
  </si>
  <si>
    <t>ID-758</t>
  </si>
  <si>
    <t>ID-759</t>
  </si>
  <si>
    <t>ID-760(3)</t>
  </si>
  <si>
    <t>ID-760(4)</t>
  </si>
  <si>
    <t>ID-760(5)</t>
  </si>
  <si>
    <t>ID-762(3)</t>
  </si>
  <si>
    <t>ID-762(4)</t>
  </si>
  <si>
    <t>ID-765</t>
  </si>
  <si>
    <t>ID-766(3)</t>
  </si>
  <si>
    <t>ID-766(4)</t>
  </si>
  <si>
    <t>LIST OF TSUNAMI TRACE HEIGHT</t>
  </si>
  <si>
    <t>No.</t>
  </si>
  <si>
    <t>Region</t>
  </si>
  <si>
    <t>Survey point</t>
  </si>
  <si>
    <t>Latitude</t>
  </si>
  <si>
    <t>Longitude</t>
  </si>
  <si>
    <t>Measured height before tide-level adjustment (m)</t>
  </si>
  <si>
    <t>Distance from Shoreline (m)</t>
  </si>
  <si>
    <t>Inundation or Runup</t>
  </si>
  <si>
    <t>Marks</t>
  </si>
  <si>
    <t>Note</t>
  </si>
  <si>
    <t>Reliability</t>
  </si>
  <si>
    <t>Measured time</t>
  </si>
  <si>
    <t>Tsunami arrival time (assumed for tide-level adjustment)</t>
  </si>
  <si>
    <t>Tide level at the measured time from MSL (m)</t>
  </si>
  <si>
    <t>Tide level at the event from MSL (m)</t>
  </si>
  <si>
    <t>Inundation depth (m)</t>
  </si>
  <si>
    <t>Ground elevation from MSL (m)</t>
  </si>
  <si>
    <t>Inundation/Runup height after tide-level adjustment (m)</t>
  </si>
  <si>
    <t>Person in charge</t>
  </si>
  <si>
    <t>Maximum horizontal distance of inland flooding aroud the site (m)</t>
  </si>
  <si>
    <t>Information on wave period of maximum wave (min.)</t>
  </si>
  <si>
    <t>Number of reported fatalities (including missed people) around the site</t>
  </si>
  <si>
    <t>Other Information (*)</t>
  </si>
  <si>
    <t>ID-738</t>
  </si>
  <si>
    <t>Banda Ache-Calang</t>
  </si>
  <si>
    <t>R(S)</t>
  </si>
  <si>
    <t>Height of the vegetation changes from grasses to trees on the hill</t>
  </si>
  <si>
    <t>B</t>
  </si>
  <si>
    <t>R</t>
  </si>
  <si>
    <t>Calang</t>
  </si>
  <si>
    <r>
      <t>Foreyard</t>
    </r>
    <r>
      <rPr>
        <sz val="8"/>
        <rFont val="ＭＳ Ｐ明朝"/>
        <family val="1"/>
      </rPr>
      <t>，</t>
    </r>
    <r>
      <rPr>
        <sz val="8"/>
        <rFont val="Century"/>
        <family val="1"/>
      </rPr>
      <t>Eyewitness</t>
    </r>
  </si>
  <si>
    <t>Inundated to the knee (0.5m, approximately)</t>
  </si>
  <si>
    <t>K. Fujima</t>
  </si>
  <si>
    <t>N4°38' 2.0''</t>
  </si>
  <si>
    <t>E95°35' 41.2''</t>
  </si>
  <si>
    <t>Teunom</t>
  </si>
  <si>
    <t>N4°26' 49.5''</t>
  </si>
  <si>
    <t>E95°48' 40.8''</t>
  </si>
  <si>
    <t>Lhok Bubon</t>
  </si>
  <si>
    <t>N4°12' 4.1''</t>
  </si>
  <si>
    <t>E96°1' 58.9''</t>
  </si>
  <si>
    <t>N4°8' 14''</t>
  </si>
  <si>
    <t>E96°7' 48.7''</t>
  </si>
  <si>
    <t>N5°27' 26.9''</t>
  </si>
  <si>
    <t>E95°14' 48.3''</t>
  </si>
  <si>
    <t>N5°27' 35.7''</t>
  </si>
  <si>
    <t>E95°14' 48.5''</t>
  </si>
  <si>
    <t>ID-748</t>
  </si>
  <si>
    <t>Leopung</t>
  </si>
  <si>
    <t>hill(forward)</t>
  </si>
  <si>
    <t>N5°25' 21.1''</t>
  </si>
  <si>
    <t>N95°14' 38.1''</t>
  </si>
  <si>
    <t>H.Matsutomi</t>
  </si>
  <si>
    <t>hill(backward)</t>
  </si>
  <si>
    <t>N5°25' 21.6''</t>
  </si>
  <si>
    <t>N95°14' 40.6''</t>
  </si>
  <si>
    <t>R(B)</t>
  </si>
  <si>
    <t>ID-750</t>
  </si>
  <si>
    <t>Udjung Muloh</t>
  </si>
  <si>
    <t>gate of ferry boat</t>
  </si>
  <si>
    <t>N5°3' 9.9''</t>
  </si>
  <si>
    <t>E95°20' 22.1''</t>
  </si>
  <si>
    <t>Top of the rock hill</t>
  </si>
  <si>
    <t>A number of witnesses, but these are all different</t>
  </si>
  <si>
    <t>C</t>
  </si>
  <si>
    <t>ID-751(1)</t>
  </si>
  <si>
    <t>N5°10' 07.3''</t>
  </si>
  <si>
    <t>E95°18' 33.2''</t>
  </si>
  <si>
    <t>Floodwood on the hill</t>
  </si>
  <si>
    <t xml:space="preserve">The floodwoods are fallen in transverse on the hill. </t>
  </si>
  <si>
    <t>ID-751(2)</t>
  </si>
  <si>
    <t>ID-751(3)</t>
  </si>
  <si>
    <t>ID-751(4)</t>
  </si>
  <si>
    <t>ID-752(1)</t>
  </si>
  <si>
    <t>N4°58' 27.9''</t>
  </si>
  <si>
    <t>E95°22' 32.1''</t>
  </si>
  <si>
    <t>ID-752(2)</t>
  </si>
  <si>
    <t>N5°21' 55''</t>
  </si>
  <si>
    <t>E95°14' 58''</t>
  </si>
  <si>
    <t>ID-754(1)</t>
  </si>
  <si>
    <t>N5°25' 42''</t>
  </si>
  <si>
    <t>E95°14' 05''</t>
  </si>
  <si>
    <t>ID-754(2)</t>
  </si>
  <si>
    <t>ID-754(3)</t>
  </si>
  <si>
    <t>ID-755(1)</t>
  </si>
  <si>
    <t>E95°22' 40''</t>
  </si>
  <si>
    <t>ID-755(2)</t>
  </si>
  <si>
    <t>N4°52' 53''</t>
  </si>
  <si>
    <t>E95°24' 13''</t>
  </si>
  <si>
    <t>ID-757</t>
  </si>
  <si>
    <t>N5°22' 26.3''</t>
  </si>
  <si>
    <t>E95°15' 41.2''</t>
  </si>
  <si>
    <t>N5°20' 15.3''</t>
  </si>
  <si>
    <t>E95°14' 38.7''</t>
  </si>
  <si>
    <t>N5°17' 08.2''</t>
  </si>
  <si>
    <t>E95°15' 02.1''</t>
  </si>
  <si>
    <t>ID-760(1)</t>
  </si>
  <si>
    <r>
      <t>N5°15'02.3</t>
    </r>
    <r>
      <rPr>
        <sz val="8"/>
        <rFont val="Osaka"/>
        <family val="3"/>
      </rPr>
      <t>″</t>
    </r>
  </si>
  <si>
    <t>E95°15' 10.2''</t>
  </si>
  <si>
    <t>ID-760(2)</t>
  </si>
  <si>
    <t>ID-761</t>
  </si>
  <si>
    <t>North West part of Gle Bruk</t>
  </si>
  <si>
    <t>N05°12' 33.7''</t>
  </si>
  <si>
    <t>E95°15' 52.6''</t>
  </si>
  <si>
    <r>
      <t>I(</t>
    </r>
    <r>
      <rPr>
        <sz val="8"/>
        <rFont val="ＭＳ Ｐ明朝"/>
        <family val="1"/>
      </rPr>
      <t>～</t>
    </r>
    <r>
      <rPr>
        <sz val="8"/>
        <rFont val="Century"/>
        <family val="1"/>
      </rPr>
      <t>R)</t>
    </r>
  </si>
  <si>
    <t>Top of the hill +1m</t>
  </si>
  <si>
    <t>ID-762(1)</t>
  </si>
  <si>
    <t>N4°37' 36.1''</t>
  </si>
  <si>
    <t>E95°34' 27.2''</t>
  </si>
  <si>
    <t>ID-762(2)</t>
  </si>
  <si>
    <t>22-40</t>
  </si>
  <si>
    <t>Dried grass</t>
  </si>
  <si>
    <t>ID-763</t>
  </si>
  <si>
    <t>N4°38' 30.8''</t>
  </si>
  <si>
    <t>E95°34' 53.2''</t>
  </si>
  <si>
    <t>ID-764</t>
  </si>
  <si>
    <t>West coast</t>
  </si>
  <si>
    <t>N4°08' 26.4''</t>
  </si>
  <si>
    <t>E96°07' 38.0''</t>
  </si>
  <si>
    <t>I</t>
  </si>
  <si>
    <t>Trace on the wall</t>
  </si>
  <si>
    <t>A</t>
  </si>
  <si>
    <t>N4°08' 22.9''</t>
  </si>
  <si>
    <t>E96°07' 29.2''</t>
  </si>
  <si>
    <t>I(F)</t>
  </si>
  <si>
    <t>Seond floor in the house with a green window frame</t>
  </si>
  <si>
    <t>T.Sakakiyama</t>
  </si>
  <si>
    <t>ID-766(1)</t>
  </si>
  <si>
    <t>Lho-nga</t>
  </si>
  <si>
    <t>South part of cement plant</t>
  </si>
  <si>
    <t>N5°25' 43.8''</t>
  </si>
  <si>
    <t>E95°14' 02.5''</t>
  </si>
  <si>
    <t>Maximum runup height</t>
  </si>
  <si>
    <t>ID-766(2)</t>
  </si>
  <si>
    <r>
      <t>Astronomical tide levels at PulauRusa</t>
    </r>
    <r>
      <rPr>
        <sz val="8"/>
        <rFont val="Osaka"/>
        <family val="3"/>
      </rPr>
      <t>，</t>
    </r>
    <r>
      <rPr>
        <sz val="8"/>
        <rFont val="Century"/>
        <family val="1"/>
      </rPr>
      <t>(List for the purpose of reference)</t>
    </r>
  </si>
  <si>
    <t>(list for the purpose of reference)</t>
  </si>
  <si>
    <r>
      <t>The first wave came from west side of the cape</t>
    </r>
    <r>
      <rPr>
        <sz val="8"/>
        <rFont val="ＭＳ Ｐ明朝"/>
        <family val="1"/>
      </rPr>
      <t>，</t>
    </r>
    <r>
      <rPr>
        <sz val="8"/>
        <rFont val="Century"/>
        <family val="1"/>
      </rPr>
      <t>the second one came from east side of the cape. Both tsunami reached to the survey poin..Astronomical tide levels at Meulaboh</t>
    </r>
  </si>
  <si>
    <t>N5°2' 36.8''</t>
  </si>
  <si>
    <t>col</t>
  </si>
  <si>
    <t>Height of the vegetation changes from grasses to trees on the west hill</t>
  </si>
  <si>
    <t>Height of the vegetation changes from grasses to trees on the east hill</t>
  </si>
  <si>
    <t>R(B)</t>
  </si>
  <si>
    <t>Eroded ground</t>
  </si>
  <si>
    <t>Dried grass</t>
  </si>
  <si>
    <t>Top of the dome</t>
  </si>
  <si>
    <t>Bottom of the dome</t>
  </si>
  <si>
    <t>Edge of the window under the dome</t>
  </si>
  <si>
    <t>Edge of the celling on the first floor</t>
  </si>
  <si>
    <t>N4°55' 16''</t>
  </si>
  <si>
    <t>N4°55' 16''</t>
  </si>
  <si>
    <t>R(S)</t>
  </si>
  <si>
    <t xml:space="preserve">Maximum runup height </t>
  </si>
  <si>
    <t>Height of the vegetation changes from grasses to trees on the hill</t>
  </si>
  <si>
    <t>hill(backward)</t>
  </si>
  <si>
    <t>N05°12' 33.1''</t>
  </si>
  <si>
    <t>E95°16' 19.0''</t>
  </si>
  <si>
    <t>I</t>
  </si>
  <si>
    <t>ID-766(1)</t>
  </si>
  <si>
    <t>Top of the hill</t>
  </si>
  <si>
    <t>C</t>
  </si>
  <si>
    <t>ID-766(2)</t>
  </si>
  <si>
    <t>A resident testified that the tsunami overflowed the hill and the water level was around a half of the tall tree. He was on the hill to evacuate from the tsunami. The first wave did not exceed the hill, but the second and the third wave were higher than the first, thus he washed away by the tsunami. The height of the top of the hill was 4.12m, and the height of the position that the resident suggested was 16.0m from the level of the bridge base. Weconfirmed that  some trunks and branches of tree on the hill were broken. It is sure that the inundation depth was high than 4.4m and lower than 16m, but we think the appropriate value was 7m to 12m.</t>
  </si>
  <si>
    <t>Middle of tree that a resident suggested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</si>
</sst>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00_ "/>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0_ "/>
  </numFmts>
  <fonts count="15">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8"/>
      <name val="Osaka"/>
      <family val="3"/>
    </font>
    <font>
      <sz val="8"/>
      <name val="Century"/>
      <family val="1"/>
    </font>
    <font>
      <sz val="8"/>
      <color indexed="10"/>
      <name val="Century"/>
      <family val="1"/>
    </font>
    <font>
      <sz val="12"/>
      <name val="Century"/>
      <family val="1"/>
    </font>
    <font>
      <sz val="14"/>
      <name val="Century"/>
      <family val="1"/>
    </font>
    <font>
      <sz val="8"/>
      <name val="ＭＳ Ｐ明朝"/>
      <family val="1"/>
    </font>
    <font>
      <sz val="6"/>
      <name val="ＭＳ Ｐゴシック"/>
      <family val="3"/>
    </font>
    <font>
      <sz val="12"/>
      <color indexed="10"/>
      <name val="Century"/>
      <family val="1"/>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0">
    <xf numFmtId="0" fontId="0" fillId="0" borderId="0" xfId="0" applyAlignment="1">
      <alignment/>
    </xf>
    <xf numFmtId="0" fontId="8" fillId="0" borderId="0" xfId="0" applyFont="1" applyAlignment="1">
      <alignment/>
    </xf>
    <xf numFmtId="0" fontId="8"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10" fillId="0" borderId="0" xfId="0" applyFont="1" applyAlignment="1">
      <alignment horizontal="left" vertical="center"/>
    </xf>
    <xf numFmtId="184"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184" fontId="8" fillId="0" borderId="1" xfId="0" applyNumberFormat="1" applyFont="1" applyBorder="1" applyAlignment="1">
      <alignment horizontal="center" vertical="center" wrapText="1"/>
    </xf>
    <xf numFmtId="20" fontId="8" fillId="0" borderId="1" xfId="0" applyNumberFormat="1" applyFont="1" applyBorder="1" applyAlignment="1">
      <alignment horizontal="center" vertical="center" wrapText="1"/>
    </xf>
    <xf numFmtId="20" fontId="8"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10" fillId="0" borderId="1" xfId="0" applyFont="1" applyBorder="1" applyAlignment="1">
      <alignment vertical="center" wrapText="1"/>
    </xf>
    <xf numFmtId="0" fontId="14" fillId="0" borderId="0" xfId="0" applyFont="1" applyAlignment="1">
      <alignment/>
    </xf>
    <xf numFmtId="178" fontId="10" fillId="0" borderId="0" xfId="0" applyNumberFormat="1" applyFont="1" applyFill="1" applyAlignment="1">
      <alignment/>
    </xf>
    <xf numFmtId="0" fontId="8" fillId="0" borderId="1" xfId="0" applyFont="1" applyBorder="1" applyAlignment="1">
      <alignment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0" xfId="0" applyFont="1" applyFill="1" applyAlignment="1">
      <alignment/>
    </xf>
    <xf numFmtId="0" fontId="10" fillId="0" borderId="0" xfId="0" applyFont="1" applyFill="1" applyAlignment="1">
      <alignment horizontal="center" vertical="center" wrapText="1"/>
    </xf>
    <xf numFmtId="0" fontId="10" fillId="0" borderId="0" xfId="0" applyFont="1" applyFill="1" applyAlignment="1">
      <alignment wrapText="1"/>
    </xf>
    <xf numFmtId="0" fontId="11" fillId="0" borderId="0" xfId="0" applyFont="1" applyFill="1" applyAlignment="1">
      <alignment/>
    </xf>
    <xf numFmtId="178" fontId="8" fillId="0" borderId="2" xfId="0" applyNumberFormat="1" applyFont="1" applyBorder="1" applyAlignment="1">
      <alignment horizontal="center" vertical="center" wrapText="1"/>
    </xf>
    <xf numFmtId="178" fontId="8" fillId="0" borderId="2" xfId="0" applyNumberFormat="1" applyFont="1" applyFill="1" applyBorder="1" applyAlignment="1">
      <alignment horizontal="center" vertical="center" wrapText="1"/>
    </xf>
    <xf numFmtId="0" fontId="0" fillId="0" borderId="0" xfId="0" applyAlignment="1">
      <alignment horizontal="center"/>
    </xf>
    <xf numFmtId="22" fontId="8" fillId="0" borderId="1" xfId="0" applyNumberFormat="1"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53</xdr:row>
      <xdr:rowOff>57150</xdr:rowOff>
    </xdr:from>
    <xdr:to>
      <xdr:col>5</xdr:col>
      <xdr:colOff>476250</xdr:colOff>
      <xdr:row>63</xdr:row>
      <xdr:rowOff>114300</xdr:rowOff>
    </xdr:to>
    <xdr:pic>
      <xdr:nvPicPr>
        <xdr:cNvPr id="1" name="Picture 2"/>
        <xdr:cNvPicPr preferRelativeResize="1">
          <a:picLocks noChangeAspect="1"/>
        </xdr:cNvPicPr>
      </xdr:nvPicPr>
      <xdr:blipFill>
        <a:blip r:embed="rId1"/>
        <a:stretch>
          <a:fillRect/>
        </a:stretch>
      </xdr:blipFill>
      <xdr:spPr>
        <a:xfrm>
          <a:off x="962025" y="33099375"/>
          <a:ext cx="37338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4"/>
  <sheetViews>
    <sheetView tabSelected="1" workbookViewId="0" topLeftCell="A45">
      <pane xSplit="1" topLeftCell="B1" activePane="topRight" state="frozen"/>
      <selection pane="topLeft" activeCell="A1" sqref="A1"/>
      <selection pane="topRight" activeCell="B49" sqref="B49"/>
    </sheetView>
  </sheetViews>
  <sheetFormatPr defaultColWidth="8.796875" defaultRowHeight="15"/>
  <cols>
    <col min="1" max="1" width="7.3984375" style="14" customWidth="1"/>
    <col min="2" max="2" width="10.5" style="14" customWidth="1"/>
    <col min="3" max="3" width="7.8984375" style="14" customWidth="1"/>
    <col min="4" max="4" width="9.3984375" style="14" customWidth="1"/>
    <col min="5" max="5" width="9.09765625" style="14" customWidth="1"/>
    <col min="6" max="6" width="8.59765625" style="14" customWidth="1"/>
    <col min="7" max="7" width="7.5" style="14" customWidth="1"/>
    <col min="8" max="8" width="7.69921875" style="15" customWidth="1"/>
    <col min="9" max="9" width="15.09765625" style="14" customWidth="1"/>
    <col min="10" max="10" width="17.19921875" style="6" customWidth="1"/>
    <col min="11" max="11" width="5.19921875" style="17" customWidth="1"/>
    <col min="12" max="12" width="11.3984375" style="14" customWidth="1"/>
    <col min="13" max="13" width="11.19921875" style="14" customWidth="1"/>
    <col min="14" max="14" width="7.09765625" style="14" customWidth="1"/>
    <col min="15" max="15" width="6.5" style="14" customWidth="1"/>
    <col min="16" max="16" width="6.19921875" style="14" customWidth="1"/>
    <col min="17" max="17" width="6.5" style="14" customWidth="1"/>
    <col min="18" max="18" width="9.5" style="18" customWidth="1"/>
    <col min="19" max="19" width="10.3984375" style="14" customWidth="1"/>
    <col min="20" max="23" width="10.59765625" style="14" customWidth="1"/>
    <col min="24" max="24" width="16.59765625" style="14" customWidth="1"/>
    <col min="25" max="16384" width="10.59765625" style="14" customWidth="1"/>
  </cols>
  <sheetData>
    <row r="1" spans="2:19" s="22" customFormat="1" ht="48" customHeight="1">
      <c r="B1" s="23"/>
      <c r="C1" s="24"/>
      <c r="I1" s="25" t="s">
        <v>115</v>
      </c>
      <c r="J1" s="24"/>
      <c r="P1" s="18"/>
      <c r="S1" s="24"/>
    </row>
    <row r="2" spans="1:24" s="28" customFormat="1" ht="87.75" customHeight="1">
      <c r="A2" s="2" t="s">
        <v>116</v>
      </c>
      <c r="B2" s="2" t="s">
        <v>117</v>
      </c>
      <c r="C2" s="12" t="s">
        <v>118</v>
      </c>
      <c r="D2" s="12" t="s">
        <v>119</v>
      </c>
      <c r="E2" s="12" t="s">
        <v>120</v>
      </c>
      <c r="F2" s="12" t="s">
        <v>121</v>
      </c>
      <c r="G2" s="12" t="s">
        <v>122</v>
      </c>
      <c r="H2" s="12" t="s">
        <v>123</v>
      </c>
      <c r="I2" s="12" t="s">
        <v>124</v>
      </c>
      <c r="J2" s="12" t="s">
        <v>125</v>
      </c>
      <c r="K2" s="12" t="s">
        <v>126</v>
      </c>
      <c r="L2" s="12" t="s">
        <v>127</v>
      </c>
      <c r="M2" s="12" t="s">
        <v>128</v>
      </c>
      <c r="N2" s="12" t="s">
        <v>129</v>
      </c>
      <c r="O2" s="12" t="s">
        <v>130</v>
      </c>
      <c r="P2" s="26" t="s">
        <v>131</v>
      </c>
      <c r="Q2" s="26" t="s">
        <v>132</v>
      </c>
      <c r="R2" s="27" t="s">
        <v>133</v>
      </c>
      <c r="S2" s="27" t="s">
        <v>134</v>
      </c>
      <c r="T2" s="2" t="s">
        <v>135</v>
      </c>
      <c r="U2" s="2" t="s">
        <v>0</v>
      </c>
      <c r="V2" s="2" t="s">
        <v>136</v>
      </c>
      <c r="W2" s="2" t="s">
        <v>137</v>
      </c>
      <c r="X2" s="2" t="s">
        <v>138</v>
      </c>
    </row>
    <row r="3" spans="1:24" ht="51">
      <c r="A3" s="2" t="s">
        <v>139</v>
      </c>
      <c r="B3" s="2" t="s">
        <v>140</v>
      </c>
      <c r="C3" s="2"/>
      <c r="D3" s="2" t="s">
        <v>253</v>
      </c>
      <c r="E3" s="2" t="s">
        <v>100</v>
      </c>
      <c r="F3" s="2">
        <v>16.95</v>
      </c>
      <c r="G3" s="2">
        <v>48.66</v>
      </c>
      <c r="H3" s="11" t="s">
        <v>141</v>
      </c>
      <c r="I3" s="2" t="s">
        <v>142</v>
      </c>
      <c r="J3" s="2"/>
      <c r="K3" s="2" t="s">
        <v>143</v>
      </c>
      <c r="L3" s="29">
        <v>37467.50347222222</v>
      </c>
      <c r="M3" s="29">
        <v>36885.34305555555</v>
      </c>
      <c r="N3" s="3">
        <v>0.02</v>
      </c>
      <c r="O3" s="8">
        <v>0</v>
      </c>
      <c r="P3" s="3">
        <v>0</v>
      </c>
      <c r="Q3" s="3">
        <f>R3-P3+O3</f>
        <v>16.97</v>
      </c>
      <c r="R3" s="4">
        <f>F3+N3-O3</f>
        <v>16.97</v>
      </c>
      <c r="S3" s="13" t="s">
        <v>1</v>
      </c>
      <c r="T3" s="7"/>
      <c r="U3" s="2"/>
      <c r="V3" s="19"/>
      <c r="W3" s="19"/>
      <c r="X3" s="5" t="s">
        <v>18</v>
      </c>
    </row>
    <row r="4" spans="1:24" ht="51">
      <c r="A4" s="2" t="s">
        <v>2</v>
      </c>
      <c r="B4" s="2" t="s">
        <v>140</v>
      </c>
      <c r="C4" s="2"/>
      <c r="D4" s="2" t="s">
        <v>98</v>
      </c>
      <c r="E4" s="2" t="s">
        <v>101</v>
      </c>
      <c r="F4" s="2">
        <v>15.92</v>
      </c>
      <c r="G4" s="2">
        <v>131.58</v>
      </c>
      <c r="H4" s="10" t="s">
        <v>144</v>
      </c>
      <c r="I4" s="2" t="s">
        <v>142</v>
      </c>
      <c r="J4" s="2"/>
      <c r="K4" s="2" t="s">
        <v>143</v>
      </c>
      <c r="L4" s="29">
        <v>37467.59375</v>
      </c>
      <c r="M4" s="29">
        <v>36885.34305555555</v>
      </c>
      <c r="N4" s="3">
        <v>-0.04</v>
      </c>
      <c r="O4" s="8">
        <v>0</v>
      </c>
      <c r="P4" s="3">
        <v>0</v>
      </c>
      <c r="Q4" s="3">
        <f aca="true" t="shared" si="0" ref="Q4:Q12">R4-P4+O4</f>
        <v>15.88</v>
      </c>
      <c r="R4" s="4">
        <f aca="true" t="shared" si="1" ref="R4:R12">F4+N4-O4</f>
        <v>15.88</v>
      </c>
      <c r="S4" s="13" t="s">
        <v>1</v>
      </c>
      <c r="T4" s="7"/>
      <c r="U4" s="2"/>
      <c r="V4" s="19"/>
      <c r="W4" s="19"/>
      <c r="X4" s="5" t="s">
        <v>22</v>
      </c>
    </row>
    <row r="5" spans="1:24" ht="51">
      <c r="A5" s="2" t="s">
        <v>3</v>
      </c>
      <c r="B5" s="2" t="s">
        <v>140</v>
      </c>
      <c r="C5" s="2"/>
      <c r="D5" s="2" t="s">
        <v>99</v>
      </c>
      <c r="E5" s="2" t="s">
        <v>102</v>
      </c>
      <c r="F5" s="2">
        <v>18.6</v>
      </c>
      <c r="G5" s="2">
        <v>153.89</v>
      </c>
      <c r="H5" s="10" t="s">
        <v>144</v>
      </c>
      <c r="I5" s="2" t="s">
        <v>142</v>
      </c>
      <c r="J5" s="2"/>
      <c r="K5" s="2" t="s">
        <v>143</v>
      </c>
      <c r="L5" s="29">
        <v>37467.63888888889</v>
      </c>
      <c r="M5" s="29">
        <v>36885.34305555555</v>
      </c>
      <c r="N5" s="3">
        <v>-0.06</v>
      </c>
      <c r="O5" s="8">
        <v>0</v>
      </c>
      <c r="P5" s="3">
        <v>0</v>
      </c>
      <c r="Q5" s="3">
        <f t="shared" si="0"/>
        <v>18.540000000000003</v>
      </c>
      <c r="R5" s="4">
        <f t="shared" si="1"/>
        <v>18.540000000000003</v>
      </c>
      <c r="S5" s="13" t="s">
        <v>1</v>
      </c>
      <c r="T5" s="7"/>
      <c r="U5" s="2"/>
      <c r="V5" s="19"/>
      <c r="W5" s="19"/>
      <c r="X5" s="5" t="s">
        <v>22</v>
      </c>
    </row>
    <row r="6" spans="1:24" ht="25.5">
      <c r="A6" s="2" t="s">
        <v>4</v>
      </c>
      <c r="B6" s="2" t="s">
        <v>145</v>
      </c>
      <c r="C6" s="2"/>
      <c r="D6" s="2" t="s">
        <v>97</v>
      </c>
      <c r="E6" s="2" t="s">
        <v>103</v>
      </c>
      <c r="F6" s="2">
        <v>14.35</v>
      </c>
      <c r="G6" s="2">
        <v>295.6</v>
      </c>
      <c r="H6" s="11" t="s">
        <v>144</v>
      </c>
      <c r="I6" s="2" t="s">
        <v>146</v>
      </c>
      <c r="J6" s="2" t="s">
        <v>147</v>
      </c>
      <c r="K6" s="2" t="s">
        <v>143</v>
      </c>
      <c r="L6" s="29">
        <v>37470.541666666664</v>
      </c>
      <c r="M6" s="29">
        <v>36885.34305555555</v>
      </c>
      <c r="N6" s="3">
        <v>-0.03</v>
      </c>
      <c r="O6" s="8">
        <v>-0.01</v>
      </c>
      <c r="P6" s="3">
        <v>0.5</v>
      </c>
      <c r="Q6" s="3">
        <f t="shared" si="0"/>
        <v>13.82</v>
      </c>
      <c r="R6" s="4">
        <f t="shared" si="1"/>
        <v>14.33</v>
      </c>
      <c r="S6" s="2" t="s">
        <v>148</v>
      </c>
      <c r="T6" s="7"/>
      <c r="U6" s="2"/>
      <c r="V6" s="19"/>
      <c r="W6" s="19"/>
      <c r="X6" s="5" t="s">
        <v>24</v>
      </c>
    </row>
    <row r="7" spans="1:24" ht="51">
      <c r="A7" s="2" t="s">
        <v>5</v>
      </c>
      <c r="B7" s="2" t="s">
        <v>25</v>
      </c>
      <c r="C7" s="2"/>
      <c r="D7" s="2" t="s">
        <v>149</v>
      </c>
      <c r="E7" s="2" t="s">
        <v>150</v>
      </c>
      <c r="F7" s="2">
        <v>18.71</v>
      </c>
      <c r="G7" s="2">
        <v>510.48</v>
      </c>
      <c r="H7" s="10" t="s">
        <v>16</v>
      </c>
      <c r="I7" s="2" t="s">
        <v>26</v>
      </c>
      <c r="J7" s="2" t="s">
        <v>27</v>
      </c>
      <c r="K7" s="2" t="s">
        <v>28</v>
      </c>
      <c r="L7" s="29">
        <v>37470.631944444445</v>
      </c>
      <c r="M7" s="29">
        <v>36885.34305555555</v>
      </c>
      <c r="N7" s="3">
        <v>-0.11</v>
      </c>
      <c r="O7" s="8">
        <v>-0.01</v>
      </c>
      <c r="P7" s="3">
        <v>-1</v>
      </c>
      <c r="Q7" s="3">
        <f t="shared" si="0"/>
        <v>19.6</v>
      </c>
      <c r="R7" s="4">
        <f t="shared" si="1"/>
        <v>18.610000000000003</v>
      </c>
      <c r="S7" s="2" t="s">
        <v>29</v>
      </c>
      <c r="T7" s="7"/>
      <c r="U7" s="2"/>
      <c r="V7" s="19"/>
      <c r="W7" s="19"/>
      <c r="X7" s="5" t="s">
        <v>30</v>
      </c>
    </row>
    <row r="8" spans="1:24" ht="38.25">
      <c r="A8" s="2" t="s">
        <v>6</v>
      </c>
      <c r="B8" s="2" t="s">
        <v>151</v>
      </c>
      <c r="C8" s="2"/>
      <c r="D8" s="2" t="s">
        <v>152</v>
      </c>
      <c r="E8" s="2" t="s">
        <v>153</v>
      </c>
      <c r="F8" s="2">
        <v>5.38</v>
      </c>
      <c r="G8" s="2">
        <v>317.65</v>
      </c>
      <c r="H8" s="11" t="s">
        <v>31</v>
      </c>
      <c r="I8" s="2" t="s">
        <v>32</v>
      </c>
      <c r="J8" s="2" t="s">
        <v>33</v>
      </c>
      <c r="K8" s="2" t="s">
        <v>28</v>
      </c>
      <c r="L8" s="29">
        <v>37471.458333333336</v>
      </c>
      <c r="M8" s="29">
        <v>36885.34305555555</v>
      </c>
      <c r="N8" s="3">
        <v>0.02</v>
      </c>
      <c r="O8" s="8">
        <v>-0.02</v>
      </c>
      <c r="P8" s="3">
        <v>2.95</v>
      </c>
      <c r="Q8" s="3">
        <f t="shared" si="0"/>
        <v>2.449999999999999</v>
      </c>
      <c r="R8" s="4">
        <f t="shared" si="1"/>
        <v>5.419999999999999</v>
      </c>
      <c r="S8" s="2" t="s">
        <v>29</v>
      </c>
      <c r="T8" s="7"/>
      <c r="U8" s="2"/>
      <c r="V8" s="19"/>
      <c r="W8" s="19"/>
      <c r="X8" s="19" t="s">
        <v>34</v>
      </c>
    </row>
    <row r="9" spans="1:24" ht="51">
      <c r="A9" s="2" t="s">
        <v>7</v>
      </c>
      <c r="B9" s="2" t="s">
        <v>154</v>
      </c>
      <c r="C9" s="2" t="s">
        <v>35</v>
      </c>
      <c r="D9" s="2" t="s">
        <v>155</v>
      </c>
      <c r="E9" s="2" t="s">
        <v>156</v>
      </c>
      <c r="F9" s="2">
        <v>5.05</v>
      </c>
      <c r="G9" s="2">
        <v>40.84</v>
      </c>
      <c r="H9" s="11" t="s">
        <v>36</v>
      </c>
      <c r="I9" s="2" t="s">
        <v>32</v>
      </c>
      <c r="J9" s="2" t="s">
        <v>37</v>
      </c>
      <c r="K9" s="2" t="s">
        <v>28</v>
      </c>
      <c r="L9" s="29">
        <v>37471.572916666664</v>
      </c>
      <c r="M9" s="29">
        <v>36885.34305555555</v>
      </c>
      <c r="N9" s="3">
        <v>-0.01</v>
      </c>
      <c r="O9" s="8">
        <v>-0.02</v>
      </c>
      <c r="P9" s="3">
        <v>4.2</v>
      </c>
      <c r="Q9" s="3">
        <f t="shared" si="0"/>
        <v>0.8399999999999994</v>
      </c>
      <c r="R9" s="4">
        <f t="shared" si="1"/>
        <v>5.06</v>
      </c>
      <c r="S9" s="2" t="s">
        <v>29</v>
      </c>
      <c r="T9" s="2"/>
      <c r="U9" s="2"/>
      <c r="V9" s="19"/>
      <c r="W9" s="19"/>
      <c r="X9" s="5" t="s">
        <v>34</v>
      </c>
    </row>
    <row r="10" spans="1:24" ht="113.25" customHeight="1">
      <c r="A10" s="2" t="s">
        <v>8</v>
      </c>
      <c r="B10" s="2" t="s">
        <v>38</v>
      </c>
      <c r="C10" s="2" t="s">
        <v>39</v>
      </c>
      <c r="D10" s="2" t="s">
        <v>157</v>
      </c>
      <c r="E10" s="2" t="s">
        <v>158</v>
      </c>
      <c r="F10" s="2">
        <v>5.38</v>
      </c>
      <c r="G10" s="2">
        <v>140.77</v>
      </c>
      <c r="H10" s="11" t="s">
        <v>31</v>
      </c>
      <c r="I10" s="2" t="s">
        <v>32</v>
      </c>
      <c r="J10" s="2" t="s">
        <v>40</v>
      </c>
      <c r="K10" s="2" t="s">
        <v>28</v>
      </c>
      <c r="L10" s="29">
        <v>37471.694444444445</v>
      </c>
      <c r="M10" s="29">
        <v>36885.34305555555</v>
      </c>
      <c r="N10" s="3">
        <v>-0.06</v>
      </c>
      <c r="O10" s="8">
        <v>-0.02</v>
      </c>
      <c r="P10" s="3">
        <v>4.87</v>
      </c>
      <c r="Q10" s="3">
        <f t="shared" si="0"/>
        <v>0.44999999999999973</v>
      </c>
      <c r="R10" s="4">
        <f t="shared" si="1"/>
        <v>5.34</v>
      </c>
      <c r="S10" s="2" t="s">
        <v>29</v>
      </c>
      <c r="T10" s="2" t="s">
        <v>41</v>
      </c>
      <c r="U10" s="2"/>
      <c r="V10" s="19"/>
      <c r="W10" s="19"/>
      <c r="X10" s="5" t="s">
        <v>252</v>
      </c>
    </row>
    <row r="11" spans="1:24" ht="51">
      <c r="A11" s="2" t="s">
        <v>9</v>
      </c>
      <c r="B11" s="2" t="s">
        <v>11</v>
      </c>
      <c r="C11" s="2" t="s">
        <v>42</v>
      </c>
      <c r="D11" s="2" t="s">
        <v>159</v>
      </c>
      <c r="E11" s="2" t="s">
        <v>160</v>
      </c>
      <c r="F11" s="2">
        <v>25.35</v>
      </c>
      <c r="G11" s="2">
        <v>331.52</v>
      </c>
      <c r="H11" s="10" t="s">
        <v>43</v>
      </c>
      <c r="I11" s="2" t="s">
        <v>44</v>
      </c>
      <c r="J11" s="2"/>
      <c r="K11" s="2" t="s">
        <v>45</v>
      </c>
      <c r="L11" s="29">
        <v>37473.46527777778</v>
      </c>
      <c r="M11" s="29">
        <v>36885.34305555555</v>
      </c>
      <c r="N11" s="3">
        <v>-0.13</v>
      </c>
      <c r="O11" s="8">
        <v>0.22</v>
      </c>
      <c r="P11" s="3">
        <v>0</v>
      </c>
      <c r="Q11" s="3">
        <f t="shared" si="0"/>
        <v>25.220000000000002</v>
      </c>
      <c r="R11" s="4">
        <f t="shared" si="1"/>
        <v>25.000000000000004</v>
      </c>
      <c r="S11" s="2" t="s">
        <v>46</v>
      </c>
      <c r="T11" s="2"/>
      <c r="U11" s="2"/>
      <c r="V11" s="19"/>
      <c r="W11" s="19"/>
      <c r="X11" s="5" t="s">
        <v>47</v>
      </c>
    </row>
    <row r="12" spans="1:24" ht="51">
      <c r="A12" s="2" t="s">
        <v>10</v>
      </c>
      <c r="B12" s="2" t="s">
        <v>11</v>
      </c>
      <c r="C12" s="2" t="s">
        <v>42</v>
      </c>
      <c r="D12" s="2" t="s">
        <v>161</v>
      </c>
      <c r="E12" s="2" t="s">
        <v>162</v>
      </c>
      <c r="F12" s="2">
        <v>27.19</v>
      </c>
      <c r="G12" s="2">
        <v>325.98</v>
      </c>
      <c r="H12" s="10" t="s">
        <v>43</v>
      </c>
      <c r="I12" s="2" t="s">
        <v>44</v>
      </c>
      <c r="J12" s="2"/>
      <c r="K12" s="2" t="s">
        <v>45</v>
      </c>
      <c r="L12" s="29">
        <v>37473.506944444445</v>
      </c>
      <c r="M12" s="29">
        <v>36885.34305555555</v>
      </c>
      <c r="N12" s="3">
        <v>-0.18</v>
      </c>
      <c r="O12" s="8">
        <v>0.22</v>
      </c>
      <c r="P12" s="3">
        <v>0</v>
      </c>
      <c r="Q12" s="3">
        <f t="shared" si="0"/>
        <v>27.01</v>
      </c>
      <c r="R12" s="4">
        <f t="shared" si="1"/>
        <v>26.790000000000003</v>
      </c>
      <c r="S12" s="2" t="s">
        <v>46</v>
      </c>
      <c r="T12" s="2"/>
      <c r="U12" s="2"/>
      <c r="V12" s="19"/>
      <c r="W12" s="19"/>
      <c r="X12" s="5" t="s">
        <v>48</v>
      </c>
    </row>
    <row r="13" spans="1:24" s="15" customFormat="1" ht="51">
      <c r="A13" s="2" t="s">
        <v>163</v>
      </c>
      <c r="B13" s="2" t="s">
        <v>164</v>
      </c>
      <c r="C13" s="2" t="s">
        <v>165</v>
      </c>
      <c r="D13" s="13" t="s">
        <v>166</v>
      </c>
      <c r="E13" s="13" t="s">
        <v>167</v>
      </c>
      <c r="F13" s="2">
        <v>25.08</v>
      </c>
      <c r="G13" s="2">
        <v>71.1</v>
      </c>
      <c r="H13" s="2" t="s">
        <v>43</v>
      </c>
      <c r="I13" s="2" t="s">
        <v>44</v>
      </c>
      <c r="J13" s="2"/>
      <c r="K13" s="2" t="s">
        <v>45</v>
      </c>
      <c r="L13" s="29">
        <v>37466.40555555555</v>
      </c>
      <c r="M13" s="29">
        <v>36885.34305555555</v>
      </c>
      <c r="N13" s="2">
        <v>0.24</v>
      </c>
      <c r="O13" s="8">
        <v>0.22</v>
      </c>
      <c r="P13" s="4">
        <v>23</v>
      </c>
      <c r="Q13" s="4">
        <f>R13-P13+O13</f>
        <v>2.319999999999998</v>
      </c>
      <c r="R13" s="4">
        <f>F13+N13-O13</f>
        <v>25.099999999999998</v>
      </c>
      <c r="S13" s="2" t="s">
        <v>168</v>
      </c>
      <c r="T13" s="2"/>
      <c r="U13" s="2"/>
      <c r="V13" s="2"/>
      <c r="W13" s="2"/>
      <c r="X13" s="5" t="s">
        <v>48</v>
      </c>
    </row>
    <row r="14" spans="1:24" s="15" customFormat="1" ht="51">
      <c r="A14" s="2" t="s">
        <v>104</v>
      </c>
      <c r="B14" s="2" t="s">
        <v>164</v>
      </c>
      <c r="C14" s="2" t="s">
        <v>169</v>
      </c>
      <c r="D14" s="13" t="s">
        <v>170</v>
      </c>
      <c r="E14" s="13" t="s">
        <v>171</v>
      </c>
      <c r="F14" s="2">
        <v>20.08</v>
      </c>
      <c r="G14" s="2">
        <v>71.1</v>
      </c>
      <c r="H14" s="2" t="s">
        <v>172</v>
      </c>
      <c r="I14" s="2" t="s">
        <v>44</v>
      </c>
      <c r="J14" s="2"/>
      <c r="K14" s="2" t="s">
        <v>45</v>
      </c>
      <c r="L14" s="29">
        <v>37466.40555555555</v>
      </c>
      <c r="M14" s="29">
        <v>36885.34305555555</v>
      </c>
      <c r="N14" s="2">
        <v>0.24</v>
      </c>
      <c r="O14" s="8">
        <v>0.22</v>
      </c>
      <c r="P14" s="4">
        <v>18.1</v>
      </c>
      <c r="Q14" s="4">
        <f aca="true" t="shared" si="2" ref="Q14:Q28">R14-P14+O14</f>
        <v>2.2199999999999966</v>
      </c>
      <c r="R14" s="4">
        <f aca="true" t="shared" si="3" ref="R14:R28">F14+N14-O14</f>
        <v>20.099999999999998</v>
      </c>
      <c r="S14" s="2" t="s">
        <v>168</v>
      </c>
      <c r="T14" s="2"/>
      <c r="U14" s="2"/>
      <c r="V14" s="2"/>
      <c r="W14" s="2"/>
      <c r="X14" s="5" t="s">
        <v>53</v>
      </c>
    </row>
    <row r="15" spans="1:24" s="1" customFormat="1" ht="51">
      <c r="A15" s="2" t="s">
        <v>173</v>
      </c>
      <c r="B15" s="2" t="s">
        <v>174</v>
      </c>
      <c r="C15" s="2" t="s">
        <v>175</v>
      </c>
      <c r="D15" s="2" t="s">
        <v>176</v>
      </c>
      <c r="E15" s="2" t="s">
        <v>177</v>
      </c>
      <c r="F15" s="2">
        <v>18.61</v>
      </c>
      <c r="G15" s="2">
        <v>127.33</v>
      </c>
      <c r="H15" s="10" t="s">
        <v>43</v>
      </c>
      <c r="I15" s="2" t="s">
        <v>178</v>
      </c>
      <c r="J15" s="2" t="s">
        <v>179</v>
      </c>
      <c r="K15" s="2" t="s">
        <v>180</v>
      </c>
      <c r="L15" s="29">
        <v>37466.631944444445</v>
      </c>
      <c r="M15" s="29">
        <v>36885.34305555555</v>
      </c>
      <c r="N15" s="3">
        <v>0.08</v>
      </c>
      <c r="O15" s="8">
        <v>0.22</v>
      </c>
      <c r="P15" s="3">
        <v>0</v>
      </c>
      <c r="Q15" s="3">
        <f t="shared" si="2"/>
        <v>18.689999999999998</v>
      </c>
      <c r="R15" s="4">
        <f t="shared" si="3"/>
        <v>18.47</v>
      </c>
      <c r="S15" s="2" t="s">
        <v>168</v>
      </c>
      <c r="T15" s="7"/>
      <c r="U15" s="2"/>
      <c r="V15" s="19"/>
      <c r="W15" s="19"/>
      <c r="X15" s="20" t="s">
        <v>54</v>
      </c>
    </row>
    <row r="16" spans="1:24" s="1" customFormat="1" ht="25.5">
      <c r="A16" s="2" t="s">
        <v>181</v>
      </c>
      <c r="B16" s="2" t="s">
        <v>55</v>
      </c>
      <c r="C16" s="2" t="s">
        <v>56</v>
      </c>
      <c r="D16" s="2" t="s">
        <v>182</v>
      </c>
      <c r="E16" s="2" t="s">
        <v>183</v>
      </c>
      <c r="F16" s="3">
        <v>16.921666666666667</v>
      </c>
      <c r="G16" s="2"/>
      <c r="H16" s="2" t="s">
        <v>19</v>
      </c>
      <c r="I16" s="2" t="s">
        <v>184</v>
      </c>
      <c r="J16" s="2" t="s">
        <v>185</v>
      </c>
      <c r="K16" s="2" t="s">
        <v>21</v>
      </c>
      <c r="L16" s="29">
        <v>37466.69097222222</v>
      </c>
      <c r="M16" s="29">
        <v>36885.34305555555</v>
      </c>
      <c r="N16" s="3">
        <v>-0.18</v>
      </c>
      <c r="O16" s="8">
        <v>0.22</v>
      </c>
      <c r="P16" s="3">
        <v>0</v>
      </c>
      <c r="Q16" s="3">
        <f t="shared" si="2"/>
        <v>16.741666666666667</v>
      </c>
      <c r="R16" s="4">
        <f t="shared" si="3"/>
        <v>16.52166666666667</v>
      </c>
      <c r="S16" s="2" t="s">
        <v>50</v>
      </c>
      <c r="T16" s="7"/>
      <c r="U16" s="2"/>
      <c r="V16" s="19"/>
      <c r="W16" s="19"/>
      <c r="X16" s="5" t="s">
        <v>48</v>
      </c>
    </row>
    <row r="17" spans="1:24" s="1" customFormat="1" ht="25.5">
      <c r="A17" s="2" t="s">
        <v>186</v>
      </c>
      <c r="B17" s="2" t="s">
        <v>55</v>
      </c>
      <c r="C17" s="2" t="s">
        <v>56</v>
      </c>
      <c r="D17" s="2" t="s">
        <v>182</v>
      </c>
      <c r="E17" s="2" t="s">
        <v>183</v>
      </c>
      <c r="F17" s="3">
        <v>19.728333333333335</v>
      </c>
      <c r="G17" s="2"/>
      <c r="H17" s="2" t="s">
        <v>19</v>
      </c>
      <c r="I17" s="2" t="s">
        <v>184</v>
      </c>
      <c r="J17" s="2"/>
      <c r="K17" s="2" t="s">
        <v>21</v>
      </c>
      <c r="L17" s="29">
        <v>37466.69097222222</v>
      </c>
      <c r="M17" s="29">
        <v>36885.34305555555</v>
      </c>
      <c r="N17" s="3">
        <v>-0.18</v>
      </c>
      <c r="O17" s="8">
        <v>0.22</v>
      </c>
      <c r="P17" s="3">
        <v>0</v>
      </c>
      <c r="Q17" s="3">
        <f t="shared" si="2"/>
        <v>19.548333333333336</v>
      </c>
      <c r="R17" s="4">
        <f t="shared" si="3"/>
        <v>19.328333333333337</v>
      </c>
      <c r="S17" s="2" t="s">
        <v>50</v>
      </c>
      <c r="T17" s="7"/>
      <c r="U17" s="2"/>
      <c r="V17" s="19"/>
      <c r="W17" s="19"/>
      <c r="X17" s="5"/>
    </row>
    <row r="18" spans="1:24" s="1" customFormat="1" ht="25.5">
      <c r="A18" s="2" t="s">
        <v>187</v>
      </c>
      <c r="B18" s="2" t="s">
        <v>55</v>
      </c>
      <c r="C18" s="2" t="s">
        <v>56</v>
      </c>
      <c r="D18" s="2" t="s">
        <v>182</v>
      </c>
      <c r="E18" s="2" t="s">
        <v>183</v>
      </c>
      <c r="F18" s="3">
        <v>17.815</v>
      </c>
      <c r="G18" s="2"/>
      <c r="H18" s="2" t="s">
        <v>19</v>
      </c>
      <c r="I18" s="2" t="s">
        <v>184</v>
      </c>
      <c r="J18" s="2"/>
      <c r="K18" s="2" t="s">
        <v>21</v>
      </c>
      <c r="L18" s="29">
        <v>37466.69097222222</v>
      </c>
      <c r="M18" s="29">
        <v>36885.34305555555</v>
      </c>
      <c r="N18" s="3">
        <v>-0.18</v>
      </c>
      <c r="O18" s="8">
        <v>0.22</v>
      </c>
      <c r="P18" s="3">
        <v>0</v>
      </c>
      <c r="Q18" s="3">
        <f t="shared" si="2"/>
        <v>17.635</v>
      </c>
      <c r="R18" s="4">
        <f t="shared" si="3"/>
        <v>17.415000000000003</v>
      </c>
      <c r="S18" s="2" t="s">
        <v>50</v>
      </c>
      <c r="T18" s="7"/>
      <c r="U18" s="2"/>
      <c r="V18" s="19"/>
      <c r="W18" s="19"/>
      <c r="X18" s="5"/>
    </row>
    <row r="19" spans="1:24" s="1" customFormat="1" ht="25.5">
      <c r="A19" s="2" t="s">
        <v>188</v>
      </c>
      <c r="B19" s="2" t="s">
        <v>55</v>
      </c>
      <c r="C19" s="2" t="s">
        <v>56</v>
      </c>
      <c r="D19" s="2" t="s">
        <v>182</v>
      </c>
      <c r="E19" s="2" t="s">
        <v>183</v>
      </c>
      <c r="F19" s="3">
        <v>17.238333333333333</v>
      </c>
      <c r="G19" s="2"/>
      <c r="H19" s="2" t="s">
        <v>19</v>
      </c>
      <c r="I19" s="2" t="s">
        <v>184</v>
      </c>
      <c r="J19" s="2"/>
      <c r="K19" s="2" t="s">
        <v>21</v>
      </c>
      <c r="L19" s="29">
        <v>37466.69097222222</v>
      </c>
      <c r="M19" s="29">
        <v>36885.34305555555</v>
      </c>
      <c r="N19" s="3">
        <v>-0.18</v>
      </c>
      <c r="O19" s="8">
        <v>0.22</v>
      </c>
      <c r="P19" s="3">
        <v>0</v>
      </c>
      <c r="Q19" s="3">
        <f t="shared" si="2"/>
        <v>17.058333333333334</v>
      </c>
      <c r="R19" s="4">
        <f t="shared" si="3"/>
        <v>16.838333333333335</v>
      </c>
      <c r="S19" s="2" t="s">
        <v>50</v>
      </c>
      <c r="T19" s="19"/>
      <c r="U19" s="2"/>
      <c r="V19" s="19"/>
      <c r="W19" s="19"/>
      <c r="X19" s="5"/>
    </row>
    <row r="20" spans="1:24" s="15" customFormat="1" ht="51">
      <c r="A20" s="2" t="s">
        <v>189</v>
      </c>
      <c r="B20" s="2" t="s">
        <v>57</v>
      </c>
      <c r="C20" s="2" t="s">
        <v>49</v>
      </c>
      <c r="D20" s="2" t="s">
        <v>190</v>
      </c>
      <c r="E20" s="2" t="s">
        <v>191</v>
      </c>
      <c r="F20" s="3">
        <v>15.181666666666667</v>
      </c>
      <c r="G20" s="2">
        <v>20.03</v>
      </c>
      <c r="H20" s="2" t="s">
        <v>19</v>
      </c>
      <c r="I20" s="2" t="s">
        <v>20</v>
      </c>
      <c r="J20" s="2"/>
      <c r="K20" s="2" t="s">
        <v>21</v>
      </c>
      <c r="L20" s="29">
        <v>37467.67361111111</v>
      </c>
      <c r="M20" s="29">
        <v>36885.34305555555</v>
      </c>
      <c r="N20" s="2">
        <v>0.01</v>
      </c>
      <c r="O20" s="8">
        <v>0.22</v>
      </c>
      <c r="P20" s="3">
        <v>0</v>
      </c>
      <c r="Q20" s="3">
        <f t="shared" si="2"/>
        <v>15.191666666666666</v>
      </c>
      <c r="R20" s="4">
        <f t="shared" si="3"/>
        <v>14.971666666666666</v>
      </c>
      <c r="S20" s="2" t="s">
        <v>50</v>
      </c>
      <c r="T20" s="2"/>
      <c r="U20" s="2"/>
      <c r="V20" s="2"/>
      <c r="W20" s="2"/>
      <c r="X20" s="5" t="s">
        <v>48</v>
      </c>
    </row>
    <row r="21" spans="1:24" s="15" customFormat="1" ht="51">
      <c r="A21" s="2" t="s">
        <v>192</v>
      </c>
      <c r="B21" s="2" t="s">
        <v>57</v>
      </c>
      <c r="C21" s="2" t="s">
        <v>269</v>
      </c>
      <c r="D21" s="2" t="s">
        <v>190</v>
      </c>
      <c r="E21" s="2" t="s">
        <v>191</v>
      </c>
      <c r="F21" s="3">
        <v>10.895</v>
      </c>
      <c r="G21" s="2">
        <v>67.01</v>
      </c>
      <c r="H21" s="2" t="s">
        <v>58</v>
      </c>
      <c r="I21" s="2" t="s">
        <v>20</v>
      </c>
      <c r="J21" s="2"/>
      <c r="K21" s="2" t="s">
        <v>21</v>
      </c>
      <c r="L21" s="29">
        <v>37467.680555555555</v>
      </c>
      <c r="M21" s="29">
        <v>36885.34305555555</v>
      </c>
      <c r="N21" s="2">
        <v>0.01</v>
      </c>
      <c r="O21" s="8">
        <v>0.22</v>
      </c>
      <c r="P21" s="3">
        <v>0</v>
      </c>
      <c r="Q21" s="3">
        <f t="shared" si="2"/>
        <v>10.905</v>
      </c>
      <c r="R21" s="4">
        <f t="shared" si="3"/>
        <v>10.684999999999999</v>
      </c>
      <c r="S21" s="2" t="s">
        <v>50</v>
      </c>
      <c r="T21" s="2"/>
      <c r="U21" s="2"/>
      <c r="V21" s="2"/>
      <c r="W21" s="2"/>
      <c r="X21" s="2"/>
    </row>
    <row r="22" spans="1:24" s="1" customFormat="1" ht="51">
      <c r="A22" s="2" t="s">
        <v>61</v>
      </c>
      <c r="B22" s="2" t="s">
        <v>59</v>
      </c>
      <c r="C22" s="2"/>
      <c r="D22" s="2" t="s">
        <v>193</v>
      </c>
      <c r="E22" s="2" t="s">
        <v>194</v>
      </c>
      <c r="F22" s="2">
        <v>20.83</v>
      </c>
      <c r="G22" s="2"/>
      <c r="H22" s="2" t="s">
        <v>60</v>
      </c>
      <c r="I22" s="2" t="s">
        <v>20</v>
      </c>
      <c r="J22" s="2"/>
      <c r="K22" s="2" t="s">
        <v>21</v>
      </c>
      <c r="L22" s="29">
        <v>37468.399305555555</v>
      </c>
      <c r="M22" s="29">
        <v>36885.34305555555</v>
      </c>
      <c r="N22" s="3">
        <v>-0.07</v>
      </c>
      <c r="O22" s="8">
        <v>0.22</v>
      </c>
      <c r="P22" s="3">
        <v>0</v>
      </c>
      <c r="Q22" s="3">
        <f t="shared" si="2"/>
        <v>20.759999999999998</v>
      </c>
      <c r="R22" s="4">
        <f t="shared" si="3"/>
        <v>20.54</v>
      </c>
      <c r="S22" s="2" t="s">
        <v>50</v>
      </c>
      <c r="T22" s="2"/>
      <c r="U22" s="2"/>
      <c r="V22" s="19"/>
      <c r="W22" s="19"/>
      <c r="X22" s="5" t="s">
        <v>48</v>
      </c>
    </row>
    <row r="23" spans="1:24" ht="38.25" customHeight="1">
      <c r="A23" s="2" t="s">
        <v>195</v>
      </c>
      <c r="B23" s="2" t="s">
        <v>12</v>
      </c>
      <c r="C23" s="2" t="s">
        <v>62</v>
      </c>
      <c r="D23" s="2" t="s">
        <v>196</v>
      </c>
      <c r="E23" s="2" t="s">
        <v>197</v>
      </c>
      <c r="F23" s="4">
        <v>40.44</v>
      </c>
      <c r="G23" s="2"/>
      <c r="H23" s="10" t="s">
        <v>19</v>
      </c>
      <c r="I23" s="2" t="s">
        <v>63</v>
      </c>
      <c r="J23" s="2" t="s">
        <v>64</v>
      </c>
      <c r="K23" s="2" t="s">
        <v>21</v>
      </c>
      <c r="L23" s="29">
        <v>37468.6875</v>
      </c>
      <c r="M23" s="29">
        <v>36885.34305555555</v>
      </c>
      <c r="N23" s="3">
        <v>0.06</v>
      </c>
      <c r="O23" s="8">
        <v>0.22</v>
      </c>
      <c r="P23" s="3">
        <v>0</v>
      </c>
      <c r="Q23" s="3">
        <f t="shared" si="2"/>
        <v>40.5</v>
      </c>
      <c r="R23" s="4">
        <f t="shared" si="3"/>
        <v>40.28</v>
      </c>
      <c r="S23" s="2" t="s">
        <v>50</v>
      </c>
      <c r="T23" s="2"/>
      <c r="U23" s="2"/>
      <c r="V23" s="19"/>
      <c r="W23" s="19"/>
      <c r="X23" s="5" t="s">
        <v>48</v>
      </c>
    </row>
    <row r="24" spans="1:24" ht="51">
      <c r="A24" s="2" t="s">
        <v>198</v>
      </c>
      <c r="B24" s="2" t="s">
        <v>12</v>
      </c>
      <c r="C24" s="2" t="s">
        <v>62</v>
      </c>
      <c r="D24" s="2" t="s">
        <v>196</v>
      </c>
      <c r="E24" s="2" t="s">
        <v>197</v>
      </c>
      <c r="F24" s="4">
        <v>49.28</v>
      </c>
      <c r="G24" s="21"/>
      <c r="H24" s="10" t="s">
        <v>266</v>
      </c>
      <c r="I24" s="2" t="s">
        <v>267</v>
      </c>
      <c r="J24" s="2"/>
      <c r="K24" s="2" t="s">
        <v>21</v>
      </c>
      <c r="L24" s="29">
        <v>37468.6875</v>
      </c>
      <c r="M24" s="29">
        <v>36885.34305555555</v>
      </c>
      <c r="N24" s="3">
        <v>0.06</v>
      </c>
      <c r="O24" s="8">
        <v>0.22</v>
      </c>
      <c r="P24" s="3">
        <v>0</v>
      </c>
      <c r="Q24" s="3">
        <f t="shared" si="2"/>
        <v>49.34</v>
      </c>
      <c r="R24" s="4">
        <f t="shared" si="3"/>
        <v>49.120000000000005</v>
      </c>
      <c r="S24" s="2" t="s">
        <v>50</v>
      </c>
      <c r="T24" s="2"/>
      <c r="U24" s="2"/>
      <c r="V24" s="19"/>
      <c r="W24" s="19"/>
      <c r="X24" s="16"/>
    </row>
    <row r="25" spans="1:24" ht="51">
      <c r="A25" s="2" t="s">
        <v>199</v>
      </c>
      <c r="B25" s="2" t="s">
        <v>12</v>
      </c>
      <c r="C25" s="2" t="s">
        <v>62</v>
      </c>
      <c r="D25" s="2" t="s">
        <v>196</v>
      </c>
      <c r="E25" s="2" t="s">
        <v>197</v>
      </c>
      <c r="F25" s="4">
        <v>17.13</v>
      </c>
      <c r="G25" s="21"/>
      <c r="H25" s="2" t="s">
        <v>58</v>
      </c>
      <c r="I25" s="2" t="s">
        <v>268</v>
      </c>
      <c r="J25" s="2"/>
      <c r="K25" s="2" t="s">
        <v>21</v>
      </c>
      <c r="L25" s="29">
        <v>37468.6875</v>
      </c>
      <c r="M25" s="29">
        <v>36885.34305555555</v>
      </c>
      <c r="N25" s="3">
        <v>0.06</v>
      </c>
      <c r="O25" s="8">
        <v>0.22</v>
      </c>
      <c r="P25" s="3">
        <v>0</v>
      </c>
      <c r="Q25" s="3">
        <f t="shared" si="2"/>
        <v>17.189999999999998</v>
      </c>
      <c r="R25" s="4">
        <f t="shared" si="3"/>
        <v>16.97</v>
      </c>
      <c r="S25" s="2" t="s">
        <v>50</v>
      </c>
      <c r="T25" s="2"/>
      <c r="U25" s="2"/>
      <c r="V25" s="19"/>
      <c r="W25" s="19"/>
      <c r="X25" s="16"/>
    </row>
    <row r="26" spans="1:24" ht="63.75">
      <c r="A26" s="2" t="s">
        <v>200</v>
      </c>
      <c r="B26" s="2" t="s">
        <v>65</v>
      </c>
      <c r="C26" s="2" t="s">
        <v>66</v>
      </c>
      <c r="D26" s="2" t="s">
        <v>264</v>
      </c>
      <c r="E26" s="2" t="s">
        <v>201</v>
      </c>
      <c r="F26" s="3">
        <v>19.29</v>
      </c>
      <c r="G26" s="21"/>
      <c r="H26" s="2" t="s">
        <v>19</v>
      </c>
      <c r="I26" s="2" t="s">
        <v>20</v>
      </c>
      <c r="J26" s="2" t="s">
        <v>67</v>
      </c>
      <c r="K26" s="2" t="s">
        <v>68</v>
      </c>
      <c r="L26" s="29">
        <v>37469.45416666667</v>
      </c>
      <c r="M26" s="29">
        <v>36885.34305555555</v>
      </c>
      <c r="N26" s="3">
        <v>0.006</v>
      </c>
      <c r="O26" s="8">
        <v>0.22</v>
      </c>
      <c r="P26" s="3">
        <v>0</v>
      </c>
      <c r="Q26" s="3">
        <f t="shared" si="2"/>
        <v>19.296</v>
      </c>
      <c r="R26" s="4">
        <f t="shared" si="3"/>
        <v>19.076</v>
      </c>
      <c r="S26" s="2" t="s">
        <v>50</v>
      </c>
      <c r="T26" s="2"/>
      <c r="U26" s="2"/>
      <c r="V26" s="19"/>
      <c r="W26" s="19"/>
      <c r="X26" s="5" t="s">
        <v>250</v>
      </c>
    </row>
    <row r="27" spans="1:24" ht="51">
      <c r="A27" s="2" t="s">
        <v>202</v>
      </c>
      <c r="B27" s="2" t="s">
        <v>65</v>
      </c>
      <c r="C27" s="2" t="s">
        <v>69</v>
      </c>
      <c r="D27" s="2" t="s">
        <v>265</v>
      </c>
      <c r="E27" s="2" t="s">
        <v>201</v>
      </c>
      <c r="F27" s="3">
        <v>13.29</v>
      </c>
      <c r="G27" s="21"/>
      <c r="H27" s="2" t="s">
        <v>58</v>
      </c>
      <c r="I27" s="2" t="s">
        <v>20</v>
      </c>
      <c r="J27" s="2"/>
      <c r="K27" s="2" t="s">
        <v>68</v>
      </c>
      <c r="L27" s="29">
        <v>37469.45416666667</v>
      </c>
      <c r="M27" s="29">
        <v>36885.34305555555</v>
      </c>
      <c r="N27" s="3">
        <v>0.006</v>
      </c>
      <c r="O27" s="8">
        <v>0.22</v>
      </c>
      <c r="P27" s="3">
        <v>0</v>
      </c>
      <c r="Q27" s="3">
        <f t="shared" si="2"/>
        <v>13.296</v>
      </c>
      <c r="R27" s="4">
        <f t="shared" si="3"/>
        <v>13.075999999999999</v>
      </c>
      <c r="S27" s="2" t="s">
        <v>50</v>
      </c>
      <c r="T27" s="2"/>
      <c r="U27" s="2"/>
      <c r="V27" s="19"/>
      <c r="W27" s="19"/>
      <c r="X27" s="5" t="s">
        <v>251</v>
      </c>
    </row>
    <row r="28" spans="1:24" ht="51">
      <c r="A28" s="2" t="s">
        <v>71</v>
      </c>
      <c r="B28" s="2" t="s">
        <v>14</v>
      </c>
      <c r="C28" s="2" t="s">
        <v>15</v>
      </c>
      <c r="D28" s="2" t="s">
        <v>203</v>
      </c>
      <c r="E28" s="2" t="s">
        <v>204</v>
      </c>
      <c r="F28" s="2">
        <v>12.68</v>
      </c>
      <c r="G28" s="2">
        <v>340</v>
      </c>
      <c r="H28" s="2" t="s">
        <v>16</v>
      </c>
      <c r="I28" s="2" t="s">
        <v>17</v>
      </c>
      <c r="J28" s="2" t="s">
        <v>70</v>
      </c>
      <c r="K28" s="2" t="s">
        <v>28</v>
      </c>
      <c r="L28" s="29">
        <v>37469.50625</v>
      </c>
      <c r="M28" s="29">
        <v>36885.34305555555</v>
      </c>
      <c r="N28" s="3">
        <v>0.006</v>
      </c>
      <c r="O28" s="8">
        <v>0.22</v>
      </c>
      <c r="P28" s="3">
        <v>0</v>
      </c>
      <c r="Q28" s="3">
        <f t="shared" si="2"/>
        <v>12.686</v>
      </c>
      <c r="R28" s="4">
        <f t="shared" si="3"/>
        <v>12.466</v>
      </c>
      <c r="S28" s="2" t="s">
        <v>52</v>
      </c>
      <c r="T28" s="2"/>
      <c r="U28" s="2"/>
      <c r="V28" s="19"/>
      <c r="W28" s="19"/>
      <c r="X28" s="5" t="s">
        <v>53</v>
      </c>
    </row>
    <row r="29" spans="1:24" ht="63.75">
      <c r="A29" s="2" t="s">
        <v>205</v>
      </c>
      <c r="B29" s="2" t="s">
        <v>72</v>
      </c>
      <c r="C29" s="2" t="s">
        <v>73</v>
      </c>
      <c r="D29" s="2" t="s">
        <v>206</v>
      </c>
      <c r="E29" s="2" t="s">
        <v>207</v>
      </c>
      <c r="F29" s="3">
        <v>8.02</v>
      </c>
      <c r="G29" s="2" t="s">
        <v>74</v>
      </c>
      <c r="H29" s="10" t="s">
        <v>75</v>
      </c>
      <c r="I29" s="2"/>
      <c r="J29" s="2" t="s">
        <v>76</v>
      </c>
      <c r="K29" s="2" t="s">
        <v>28</v>
      </c>
      <c r="L29" s="29">
        <v>37467.37847222222</v>
      </c>
      <c r="M29" s="29">
        <v>36885.34305555555</v>
      </c>
      <c r="N29" s="3">
        <v>0.01</v>
      </c>
      <c r="O29" s="8">
        <v>0.22</v>
      </c>
      <c r="P29" s="3">
        <v>0</v>
      </c>
      <c r="Q29" s="3"/>
      <c r="R29" s="4">
        <f aca="true" t="shared" si="4" ref="R29:R48">(F29+N29-O29)</f>
        <v>7.81</v>
      </c>
      <c r="S29" s="2" t="s">
        <v>29</v>
      </c>
      <c r="T29" s="7"/>
      <c r="U29" s="2"/>
      <c r="V29" s="19"/>
      <c r="W29" s="19"/>
      <c r="X29" s="5" t="s">
        <v>53</v>
      </c>
    </row>
    <row r="30" spans="1:24" ht="25.5">
      <c r="A30" s="2" t="s">
        <v>105</v>
      </c>
      <c r="B30" s="2" t="s">
        <v>77</v>
      </c>
      <c r="C30" s="2" t="s">
        <v>78</v>
      </c>
      <c r="D30" s="2" t="s">
        <v>208</v>
      </c>
      <c r="E30" s="2" t="s">
        <v>209</v>
      </c>
      <c r="F30" s="3">
        <v>17.29</v>
      </c>
      <c r="G30" s="2">
        <v>160</v>
      </c>
      <c r="H30" s="10" t="s">
        <v>19</v>
      </c>
      <c r="I30" s="2"/>
      <c r="J30" s="2" t="s">
        <v>79</v>
      </c>
      <c r="K30" s="2" t="s">
        <v>21</v>
      </c>
      <c r="L30" s="29">
        <v>37467.41736111111</v>
      </c>
      <c r="M30" s="29">
        <v>36885.34305555555</v>
      </c>
      <c r="N30" s="3">
        <v>0.15</v>
      </c>
      <c r="O30" s="8">
        <v>0.22</v>
      </c>
      <c r="P30" s="3">
        <v>0</v>
      </c>
      <c r="Q30" s="3"/>
      <c r="R30" s="4">
        <f t="shared" si="4"/>
        <v>17.22</v>
      </c>
      <c r="S30" s="2" t="s">
        <v>23</v>
      </c>
      <c r="T30" s="7"/>
      <c r="U30" s="2"/>
      <c r="V30" s="19"/>
      <c r="W30" s="19"/>
      <c r="X30" s="5" t="s">
        <v>48</v>
      </c>
    </row>
    <row r="31" spans="1:24" ht="38.25">
      <c r="A31" s="2" t="s">
        <v>106</v>
      </c>
      <c r="B31" s="2" t="s">
        <v>80</v>
      </c>
      <c r="C31" s="2" t="s">
        <v>81</v>
      </c>
      <c r="D31" s="2" t="s">
        <v>210</v>
      </c>
      <c r="E31" s="2" t="s">
        <v>211</v>
      </c>
      <c r="F31" s="3">
        <v>8.25</v>
      </c>
      <c r="G31" s="2" t="s">
        <v>82</v>
      </c>
      <c r="H31" s="10" t="s">
        <v>83</v>
      </c>
      <c r="I31" s="2" t="s">
        <v>84</v>
      </c>
      <c r="J31" s="2" t="s">
        <v>85</v>
      </c>
      <c r="K31" s="2" t="s">
        <v>21</v>
      </c>
      <c r="L31" s="29">
        <v>37467.447916666664</v>
      </c>
      <c r="M31" s="29">
        <v>36885.34305555555</v>
      </c>
      <c r="N31" s="3">
        <v>0.42</v>
      </c>
      <c r="O31" s="8">
        <v>0.22</v>
      </c>
      <c r="P31" s="3">
        <v>6.41</v>
      </c>
      <c r="Q31" s="3">
        <f>(R31-P31)+O31</f>
        <v>2.2599999999999993</v>
      </c>
      <c r="R31" s="4">
        <f>(F31+N31-O31)</f>
        <v>8.45</v>
      </c>
      <c r="S31" s="2" t="s">
        <v>23</v>
      </c>
      <c r="T31" s="7"/>
      <c r="U31" s="2"/>
      <c r="V31" s="19"/>
      <c r="W31" s="19"/>
      <c r="X31" s="5" t="s">
        <v>48</v>
      </c>
    </row>
    <row r="32" spans="1:24" ht="89.25">
      <c r="A32" s="2" t="s">
        <v>212</v>
      </c>
      <c r="B32" s="2" t="s">
        <v>86</v>
      </c>
      <c r="C32" s="2" t="s">
        <v>13</v>
      </c>
      <c r="D32" s="2" t="s">
        <v>213</v>
      </c>
      <c r="E32" s="2" t="s">
        <v>214</v>
      </c>
      <c r="F32" s="3">
        <v>9.49</v>
      </c>
      <c r="G32" s="2" t="s">
        <v>87</v>
      </c>
      <c r="H32" s="10" t="s">
        <v>83</v>
      </c>
      <c r="I32" s="2" t="s">
        <v>88</v>
      </c>
      <c r="J32" s="2" t="s">
        <v>89</v>
      </c>
      <c r="K32" s="2" t="s">
        <v>21</v>
      </c>
      <c r="L32" s="29">
        <v>37467.57986111111</v>
      </c>
      <c r="M32" s="29">
        <v>36885.34305555555</v>
      </c>
      <c r="N32" s="3">
        <v>0.25</v>
      </c>
      <c r="O32" s="8">
        <v>0.22</v>
      </c>
      <c r="P32" s="2">
        <v>6.88</v>
      </c>
      <c r="Q32" s="3">
        <f aca="true" t="shared" si="5" ref="Q32:Q48">(R32-P32)+O32</f>
        <v>2.86</v>
      </c>
      <c r="R32" s="4">
        <f t="shared" si="4"/>
        <v>9.52</v>
      </c>
      <c r="S32" s="2" t="s">
        <v>23</v>
      </c>
      <c r="T32" s="7"/>
      <c r="U32" s="2"/>
      <c r="V32" s="19"/>
      <c r="W32" s="19"/>
      <c r="X32" s="19" t="s">
        <v>90</v>
      </c>
    </row>
    <row r="33" spans="1:24" ht="38.25">
      <c r="A33" s="2" t="s">
        <v>215</v>
      </c>
      <c r="B33" s="2" t="s">
        <v>86</v>
      </c>
      <c r="C33" s="2" t="s">
        <v>13</v>
      </c>
      <c r="D33" s="2" t="s">
        <v>213</v>
      </c>
      <c r="E33" s="2" t="s">
        <v>214</v>
      </c>
      <c r="F33" s="3">
        <v>17.01</v>
      </c>
      <c r="G33" s="2" t="s">
        <v>87</v>
      </c>
      <c r="H33" s="10"/>
      <c r="I33" s="2" t="s">
        <v>88</v>
      </c>
      <c r="J33" s="2" t="s">
        <v>260</v>
      </c>
      <c r="K33" s="2"/>
      <c r="L33" s="29">
        <v>37467.57986111111</v>
      </c>
      <c r="M33" s="29">
        <v>36885.34305555555</v>
      </c>
      <c r="N33" s="3">
        <v>0.25</v>
      </c>
      <c r="O33" s="8">
        <v>0.22</v>
      </c>
      <c r="P33" s="3">
        <v>14.4</v>
      </c>
      <c r="Q33" s="3">
        <f t="shared" si="5"/>
        <v>2.8600000000000025</v>
      </c>
      <c r="R33" s="4">
        <f t="shared" si="4"/>
        <v>17.040000000000003</v>
      </c>
      <c r="S33" s="2" t="s">
        <v>23</v>
      </c>
      <c r="T33" s="7"/>
      <c r="U33" s="2"/>
      <c r="V33" s="19"/>
      <c r="W33" s="19"/>
      <c r="X33" s="19" t="s">
        <v>90</v>
      </c>
    </row>
    <row r="34" spans="1:24" ht="38.25">
      <c r="A34" s="2" t="s">
        <v>107</v>
      </c>
      <c r="B34" s="2" t="s">
        <v>86</v>
      </c>
      <c r="C34" s="2" t="s">
        <v>13</v>
      </c>
      <c r="D34" s="2" t="s">
        <v>213</v>
      </c>
      <c r="E34" s="2" t="s">
        <v>214</v>
      </c>
      <c r="F34" s="3">
        <v>11.96</v>
      </c>
      <c r="G34" s="2" t="s">
        <v>87</v>
      </c>
      <c r="H34" s="10"/>
      <c r="I34" s="2" t="s">
        <v>88</v>
      </c>
      <c r="J34" s="2" t="s">
        <v>261</v>
      </c>
      <c r="K34" s="2"/>
      <c r="L34" s="29">
        <v>37467.57986111111</v>
      </c>
      <c r="M34" s="29">
        <v>36885.34305555555</v>
      </c>
      <c r="N34" s="3">
        <v>0.25</v>
      </c>
      <c r="O34" s="8">
        <v>0.22</v>
      </c>
      <c r="P34" s="3">
        <v>9.35</v>
      </c>
      <c r="Q34" s="3">
        <f t="shared" si="5"/>
        <v>2.8600000000000008</v>
      </c>
      <c r="R34" s="4">
        <f t="shared" si="4"/>
        <v>11.99</v>
      </c>
      <c r="S34" s="2" t="s">
        <v>23</v>
      </c>
      <c r="T34" s="7"/>
      <c r="U34" s="2"/>
      <c r="V34" s="19"/>
      <c r="W34" s="19"/>
      <c r="X34" s="5" t="s">
        <v>91</v>
      </c>
    </row>
    <row r="35" spans="1:24" ht="38.25">
      <c r="A35" s="2" t="s">
        <v>108</v>
      </c>
      <c r="B35" s="2" t="s">
        <v>86</v>
      </c>
      <c r="C35" s="2" t="s">
        <v>13</v>
      </c>
      <c r="D35" s="2" t="s">
        <v>213</v>
      </c>
      <c r="E35" s="2" t="s">
        <v>214</v>
      </c>
      <c r="F35" s="3">
        <v>10.42</v>
      </c>
      <c r="G35" s="2" t="s">
        <v>87</v>
      </c>
      <c r="H35" s="10"/>
      <c r="I35" s="2" t="s">
        <v>88</v>
      </c>
      <c r="J35" s="2" t="s">
        <v>262</v>
      </c>
      <c r="K35" s="2"/>
      <c r="L35" s="29">
        <v>37467.57986111111</v>
      </c>
      <c r="M35" s="29">
        <v>36885.34305555555</v>
      </c>
      <c r="N35" s="3">
        <v>0.25</v>
      </c>
      <c r="O35" s="8">
        <v>0.22</v>
      </c>
      <c r="P35" s="3">
        <v>7.81</v>
      </c>
      <c r="Q35" s="3">
        <f t="shared" si="5"/>
        <v>2.86</v>
      </c>
      <c r="R35" s="4">
        <f t="shared" si="4"/>
        <v>10.45</v>
      </c>
      <c r="S35" s="2" t="s">
        <v>23</v>
      </c>
      <c r="T35" s="7"/>
      <c r="U35" s="2"/>
      <c r="V35" s="19"/>
      <c r="W35" s="19"/>
      <c r="X35" s="5" t="s">
        <v>91</v>
      </c>
    </row>
    <row r="36" spans="1:24" ht="38.25">
      <c r="A36" s="2" t="s">
        <v>109</v>
      </c>
      <c r="B36" s="2" t="s">
        <v>86</v>
      </c>
      <c r="C36" s="2" t="s">
        <v>13</v>
      </c>
      <c r="D36" s="2" t="s">
        <v>213</v>
      </c>
      <c r="E36" s="2" t="s">
        <v>214</v>
      </c>
      <c r="F36" s="3">
        <v>7.01</v>
      </c>
      <c r="G36" s="2" t="s">
        <v>87</v>
      </c>
      <c r="H36" s="10"/>
      <c r="I36" s="2" t="s">
        <v>88</v>
      </c>
      <c r="J36" s="2" t="s">
        <v>263</v>
      </c>
      <c r="K36" s="2"/>
      <c r="L36" s="29">
        <v>37467.57986111111</v>
      </c>
      <c r="M36" s="29">
        <v>36885.34305555555</v>
      </c>
      <c r="N36" s="3">
        <v>0.25</v>
      </c>
      <c r="O36" s="8">
        <v>0.22</v>
      </c>
      <c r="P36" s="3">
        <v>4.4</v>
      </c>
      <c r="Q36" s="3">
        <f t="shared" si="5"/>
        <v>2.86</v>
      </c>
      <c r="R36" s="4">
        <f t="shared" si="4"/>
        <v>7.04</v>
      </c>
      <c r="S36" s="2" t="s">
        <v>23</v>
      </c>
      <c r="T36" s="7"/>
      <c r="U36" s="2"/>
      <c r="V36" s="19"/>
      <c r="W36" s="19"/>
      <c r="X36" s="19" t="s">
        <v>91</v>
      </c>
    </row>
    <row r="37" spans="1:24" ht="38.25">
      <c r="A37" s="2" t="s">
        <v>216</v>
      </c>
      <c r="B37" s="2" t="s">
        <v>217</v>
      </c>
      <c r="C37" s="2"/>
      <c r="D37" s="2" t="s">
        <v>218</v>
      </c>
      <c r="E37" s="2" t="s">
        <v>219</v>
      </c>
      <c r="F37" s="3">
        <v>13.99</v>
      </c>
      <c r="G37" s="3">
        <v>109</v>
      </c>
      <c r="H37" s="10" t="s">
        <v>220</v>
      </c>
      <c r="I37" s="13" t="s">
        <v>221</v>
      </c>
      <c r="J37" s="13" t="s">
        <v>96</v>
      </c>
      <c r="K37" s="2" t="s">
        <v>21</v>
      </c>
      <c r="L37" s="29">
        <v>37467.6875</v>
      </c>
      <c r="M37" s="29">
        <v>36885.34305555555</v>
      </c>
      <c r="N37" s="3">
        <v>-0.22</v>
      </c>
      <c r="O37" s="8">
        <v>0.22</v>
      </c>
      <c r="P37" s="4">
        <v>1</v>
      </c>
      <c r="Q37" s="4">
        <f t="shared" si="5"/>
        <v>12.77</v>
      </c>
      <c r="R37" s="4">
        <f t="shared" si="4"/>
        <v>13.549999999999999</v>
      </c>
      <c r="S37" s="2" t="s">
        <v>23</v>
      </c>
      <c r="T37" s="2"/>
      <c r="U37" s="2"/>
      <c r="V37" s="19"/>
      <c r="W37" s="19"/>
      <c r="X37" s="5" t="s">
        <v>92</v>
      </c>
    </row>
    <row r="38" spans="1:24" ht="25.5">
      <c r="A38" s="2" t="s">
        <v>222</v>
      </c>
      <c r="B38" s="13" t="s">
        <v>25</v>
      </c>
      <c r="C38" s="2"/>
      <c r="D38" s="2" t="s">
        <v>223</v>
      </c>
      <c r="E38" s="2" t="s">
        <v>224</v>
      </c>
      <c r="F38" s="3">
        <v>14.6</v>
      </c>
      <c r="G38" s="2">
        <v>22</v>
      </c>
      <c r="H38" s="10" t="s">
        <v>16</v>
      </c>
      <c r="I38" s="13" t="s">
        <v>93</v>
      </c>
      <c r="J38" s="13" t="s">
        <v>94</v>
      </c>
      <c r="K38" s="2" t="s">
        <v>28</v>
      </c>
      <c r="L38" s="29">
        <v>37470.506944444445</v>
      </c>
      <c r="M38" s="29">
        <v>36885.34305555555</v>
      </c>
      <c r="N38" s="3">
        <v>-0.01</v>
      </c>
      <c r="O38" s="8">
        <v>0.01</v>
      </c>
      <c r="P38" s="3">
        <v>0</v>
      </c>
      <c r="Q38" s="3">
        <f t="shared" si="5"/>
        <v>14.59</v>
      </c>
      <c r="R38" s="4">
        <f t="shared" si="4"/>
        <v>14.58</v>
      </c>
      <c r="S38" s="2" t="s">
        <v>29</v>
      </c>
      <c r="T38" s="2"/>
      <c r="U38" s="2"/>
      <c r="V38" s="19"/>
      <c r="W38" s="19"/>
      <c r="X38" s="19" t="s">
        <v>30</v>
      </c>
    </row>
    <row r="39" spans="1:24" ht="25.5">
      <c r="A39" s="2" t="s">
        <v>225</v>
      </c>
      <c r="B39" s="13" t="s">
        <v>25</v>
      </c>
      <c r="C39" s="2"/>
      <c r="D39" s="2" t="s">
        <v>223</v>
      </c>
      <c r="E39" s="2" t="s">
        <v>224</v>
      </c>
      <c r="F39" s="3">
        <v>13.74</v>
      </c>
      <c r="G39" s="2" t="s">
        <v>226</v>
      </c>
      <c r="H39" s="10" t="s">
        <v>75</v>
      </c>
      <c r="I39" s="13" t="s">
        <v>258</v>
      </c>
      <c r="J39" s="13" t="s">
        <v>94</v>
      </c>
      <c r="K39" s="2" t="s">
        <v>28</v>
      </c>
      <c r="L39" s="29">
        <v>37470.506944444445</v>
      </c>
      <c r="M39" s="29">
        <v>36885.34305555555</v>
      </c>
      <c r="N39" s="3">
        <v>-0.01</v>
      </c>
      <c r="O39" s="8">
        <v>0.01</v>
      </c>
      <c r="P39" s="3">
        <v>0</v>
      </c>
      <c r="Q39" s="3">
        <f t="shared" si="5"/>
        <v>13.73</v>
      </c>
      <c r="R39" s="4">
        <f t="shared" si="4"/>
        <v>13.72</v>
      </c>
      <c r="S39" s="2" t="s">
        <v>29</v>
      </c>
      <c r="T39" s="2"/>
      <c r="U39" s="2"/>
      <c r="V39" s="19"/>
      <c r="W39" s="19"/>
      <c r="X39" s="19" t="s">
        <v>24</v>
      </c>
    </row>
    <row r="40" spans="1:24" ht="25.5">
      <c r="A40" s="2" t="s">
        <v>110</v>
      </c>
      <c r="B40" s="13" t="s">
        <v>25</v>
      </c>
      <c r="C40" s="2"/>
      <c r="D40" s="2" t="s">
        <v>223</v>
      </c>
      <c r="E40" s="2" t="s">
        <v>224</v>
      </c>
      <c r="F40" s="3">
        <v>13.24</v>
      </c>
      <c r="G40" s="2" t="s">
        <v>226</v>
      </c>
      <c r="H40" s="10" t="s">
        <v>75</v>
      </c>
      <c r="I40" s="13" t="s">
        <v>258</v>
      </c>
      <c r="J40" s="13" t="s">
        <v>94</v>
      </c>
      <c r="K40" s="2" t="s">
        <v>28</v>
      </c>
      <c r="L40" s="29">
        <v>37470.506944444445</v>
      </c>
      <c r="M40" s="29">
        <v>36885.34305555555</v>
      </c>
      <c r="N40" s="3">
        <v>-0.01</v>
      </c>
      <c r="O40" s="8">
        <v>0.01</v>
      </c>
      <c r="P40" s="3">
        <v>0</v>
      </c>
      <c r="Q40" s="3">
        <f t="shared" si="5"/>
        <v>13.23</v>
      </c>
      <c r="R40" s="4">
        <f t="shared" si="4"/>
        <v>13.22</v>
      </c>
      <c r="S40" s="2" t="s">
        <v>29</v>
      </c>
      <c r="T40" s="2"/>
      <c r="U40" s="2"/>
      <c r="V40" s="19"/>
      <c r="W40" s="19"/>
      <c r="X40" s="19" t="s">
        <v>24</v>
      </c>
    </row>
    <row r="41" spans="1:24" ht="25.5">
      <c r="A41" s="2" t="s">
        <v>111</v>
      </c>
      <c r="B41" s="13" t="s">
        <v>25</v>
      </c>
      <c r="C41" s="2"/>
      <c r="D41" s="2" t="s">
        <v>223</v>
      </c>
      <c r="E41" s="2" t="s">
        <v>224</v>
      </c>
      <c r="F41" s="3">
        <v>11.45</v>
      </c>
      <c r="G41" s="2" t="s">
        <v>226</v>
      </c>
      <c r="H41" s="10" t="s">
        <v>75</v>
      </c>
      <c r="I41" s="13" t="s">
        <v>259</v>
      </c>
      <c r="J41" s="13" t="s">
        <v>94</v>
      </c>
      <c r="K41" s="2" t="s">
        <v>28</v>
      </c>
      <c r="L41" s="29">
        <v>37470.506944444445</v>
      </c>
      <c r="M41" s="29">
        <v>36885.34305555555</v>
      </c>
      <c r="N41" s="3">
        <v>-0.01</v>
      </c>
      <c r="O41" s="8">
        <v>0.01</v>
      </c>
      <c r="P41" s="3">
        <v>0</v>
      </c>
      <c r="Q41" s="3">
        <f t="shared" si="5"/>
        <v>11.44</v>
      </c>
      <c r="R41" s="4">
        <f t="shared" si="4"/>
        <v>11.43</v>
      </c>
      <c r="S41" s="2" t="s">
        <v>29</v>
      </c>
      <c r="T41" s="2"/>
      <c r="U41" s="2"/>
      <c r="V41" s="19"/>
      <c r="W41" s="19"/>
      <c r="X41" s="19" t="s">
        <v>24</v>
      </c>
    </row>
    <row r="42" spans="1:24" ht="25.5">
      <c r="A42" s="2" t="s">
        <v>228</v>
      </c>
      <c r="B42" s="13" t="s">
        <v>25</v>
      </c>
      <c r="C42" s="2"/>
      <c r="D42" s="2" t="s">
        <v>229</v>
      </c>
      <c r="E42" s="2" t="s">
        <v>230</v>
      </c>
      <c r="F42" s="3">
        <v>13.94</v>
      </c>
      <c r="G42" s="2">
        <v>16</v>
      </c>
      <c r="H42" s="10" t="s">
        <v>16</v>
      </c>
      <c r="I42" s="2" t="s">
        <v>227</v>
      </c>
      <c r="J42" s="2"/>
      <c r="K42" s="2" t="s">
        <v>28</v>
      </c>
      <c r="L42" s="29">
        <v>37470.59722222222</v>
      </c>
      <c r="M42" s="29">
        <v>36885.34305555555</v>
      </c>
      <c r="N42" s="3">
        <v>-0.08</v>
      </c>
      <c r="O42" s="8">
        <v>0.01</v>
      </c>
      <c r="P42" s="3">
        <v>0</v>
      </c>
      <c r="Q42" s="3">
        <f t="shared" si="5"/>
        <v>13.86</v>
      </c>
      <c r="R42" s="4">
        <f t="shared" si="4"/>
        <v>13.85</v>
      </c>
      <c r="S42" s="2" t="s">
        <v>29</v>
      </c>
      <c r="T42" s="2"/>
      <c r="U42" s="2"/>
      <c r="V42" s="19"/>
      <c r="W42" s="19"/>
      <c r="X42" s="19" t="s">
        <v>24</v>
      </c>
    </row>
    <row r="43" spans="1:24" ht="25.5">
      <c r="A43" s="2" t="s">
        <v>231</v>
      </c>
      <c r="B43" s="2" t="s">
        <v>38</v>
      </c>
      <c r="C43" s="2" t="s">
        <v>232</v>
      </c>
      <c r="D43" s="2" t="s">
        <v>233</v>
      </c>
      <c r="E43" s="2" t="s">
        <v>234</v>
      </c>
      <c r="F43" s="3">
        <v>3.6</v>
      </c>
      <c r="G43" s="2">
        <v>508</v>
      </c>
      <c r="H43" s="10" t="s">
        <v>235</v>
      </c>
      <c r="I43" s="13" t="s">
        <v>236</v>
      </c>
      <c r="J43" s="2"/>
      <c r="K43" s="2" t="s">
        <v>237</v>
      </c>
      <c r="L43" s="29">
        <v>37471.669444444444</v>
      </c>
      <c r="M43" s="29">
        <v>36885.34305555555</v>
      </c>
      <c r="N43" s="3">
        <v>-0.06</v>
      </c>
      <c r="O43" s="8">
        <v>-0.02</v>
      </c>
      <c r="P43" s="3">
        <v>2.7</v>
      </c>
      <c r="Q43" s="3">
        <f t="shared" si="5"/>
        <v>0.8399999999999999</v>
      </c>
      <c r="R43" s="4">
        <f t="shared" si="4"/>
        <v>3.56</v>
      </c>
      <c r="S43" s="2" t="s">
        <v>29</v>
      </c>
      <c r="T43" s="2"/>
      <c r="U43" s="2"/>
      <c r="V43" s="19"/>
      <c r="W43" s="19"/>
      <c r="X43" s="19" t="s">
        <v>95</v>
      </c>
    </row>
    <row r="44" spans="1:24" ht="38.25">
      <c r="A44" s="2" t="s">
        <v>112</v>
      </c>
      <c r="B44" s="2" t="s">
        <v>38</v>
      </c>
      <c r="C44" s="2" t="s">
        <v>232</v>
      </c>
      <c r="D44" s="2" t="s">
        <v>238</v>
      </c>
      <c r="E44" s="2" t="s">
        <v>239</v>
      </c>
      <c r="F44" s="3">
        <v>5.27</v>
      </c>
      <c r="G44" s="2">
        <v>198</v>
      </c>
      <c r="H44" s="10" t="s">
        <v>240</v>
      </c>
      <c r="I44" s="2" t="s">
        <v>241</v>
      </c>
      <c r="J44" s="13" t="s">
        <v>94</v>
      </c>
      <c r="K44" s="2" t="s">
        <v>28</v>
      </c>
      <c r="L44" s="29">
        <v>37471.669444444444</v>
      </c>
      <c r="M44" s="29">
        <v>36885.34305555555</v>
      </c>
      <c r="N44" s="3">
        <v>-0.06</v>
      </c>
      <c r="O44" s="8">
        <v>-0.02</v>
      </c>
      <c r="P44" s="4"/>
      <c r="Q44" s="4"/>
      <c r="R44" s="4">
        <f t="shared" si="4"/>
        <v>5.2299999999999995</v>
      </c>
      <c r="S44" s="2" t="s">
        <v>242</v>
      </c>
      <c r="T44" s="2"/>
      <c r="U44" s="2"/>
      <c r="V44" s="19"/>
      <c r="W44" s="19"/>
      <c r="X44" s="19" t="s">
        <v>95</v>
      </c>
    </row>
    <row r="45" spans="1:24" ht="38.25">
      <c r="A45" s="2" t="s">
        <v>243</v>
      </c>
      <c r="B45" s="2" t="s">
        <v>244</v>
      </c>
      <c r="C45" s="2" t="s">
        <v>245</v>
      </c>
      <c r="D45" s="2" t="s">
        <v>246</v>
      </c>
      <c r="E45" s="2" t="s">
        <v>247</v>
      </c>
      <c r="F45" s="3">
        <v>47.91</v>
      </c>
      <c r="G45" s="9">
        <v>94</v>
      </c>
      <c r="H45" s="10" t="s">
        <v>75</v>
      </c>
      <c r="I45" s="2" t="s">
        <v>248</v>
      </c>
      <c r="J45" s="2"/>
      <c r="K45" s="2" t="s">
        <v>28</v>
      </c>
      <c r="L45" s="29">
        <v>37473.42013888889</v>
      </c>
      <c r="M45" s="29">
        <v>36885.375</v>
      </c>
      <c r="N45" s="3">
        <v>-0.03</v>
      </c>
      <c r="O45" s="8">
        <v>0.22</v>
      </c>
      <c r="P45" s="3">
        <v>0</v>
      </c>
      <c r="Q45" s="3">
        <f t="shared" si="5"/>
        <v>47.879999999999995</v>
      </c>
      <c r="R45" s="4">
        <f t="shared" si="4"/>
        <v>47.66</v>
      </c>
      <c r="S45" s="2" t="s">
        <v>242</v>
      </c>
      <c r="T45" s="2"/>
      <c r="U45" s="2"/>
      <c r="V45" s="19"/>
      <c r="W45" s="19"/>
      <c r="X45" s="19" t="s">
        <v>48</v>
      </c>
    </row>
    <row r="46" spans="1:24" ht="38.25">
      <c r="A46" s="2" t="s">
        <v>249</v>
      </c>
      <c r="B46" s="2" t="s">
        <v>244</v>
      </c>
      <c r="C46" s="2" t="s">
        <v>245</v>
      </c>
      <c r="D46" s="2" t="s">
        <v>246</v>
      </c>
      <c r="E46" s="2" t="s">
        <v>247</v>
      </c>
      <c r="F46" s="3">
        <v>40.73</v>
      </c>
      <c r="G46" s="9">
        <v>97</v>
      </c>
      <c r="H46" s="10"/>
      <c r="I46" s="2" t="s">
        <v>254</v>
      </c>
      <c r="J46" s="2"/>
      <c r="K46" s="2" t="s">
        <v>237</v>
      </c>
      <c r="L46" s="29">
        <v>37473.42013888889</v>
      </c>
      <c r="M46" s="29">
        <v>36885.375</v>
      </c>
      <c r="N46" s="3">
        <v>-0.03</v>
      </c>
      <c r="O46" s="8">
        <v>0.22</v>
      </c>
      <c r="P46" s="3">
        <v>0</v>
      </c>
      <c r="Q46" s="3">
        <f t="shared" si="5"/>
        <v>40.699999999999996</v>
      </c>
      <c r="R46" s="4">
        <f t="shared" si="4"/>
        <v>40.48</v>
      </c>
      <c r="S46" s="2" t="s">
        <v>242</v>
      </c>
      <c r="T46" s="2"/>
      <c r="U46" s="2"/>
      <c r="V46" s="19"/>
      <c r="W46" s="19"/>
      <c r="X46" s="19" t="s">
        <v>48</v>
      </c>
    </row>
    <row r="47" spans="1:24" ht="51">
      <c r="A47" s="2" t="s">
        <v>113</v>
      </c>
      <c r="B47" s="2" t="s">
        <v>244</v>
      </c>
      <c r="C47" s="2" t="s">
        <v>245</v>
      </c>
      <c r="D47" s="2" t="s">
        <v>246</v>
      </c>
      <c r="E47" s="2" t="s">
        <v>247</v>
      </c>
      <c r="F47" s="3">
        <v>14.01</v>
      </c>
      <c r="G47" s="9">
        <v>57</v>
      </c>
      <c r="H47" s="11" t="s">
        <v>257</v>
      </c>
      <c r="I47" s="2" t="s">
        <v>255</v>
      </c>
      <c r="J47" s="2"/>
      <c r="K47" s="2" t="s">
        <v>28</v>
      </c>
      <c r="L47" s="29">
        <v>37473.42013888889</v>
      </c>
      <c r="M47" s="29">
        <v>36885.375</v>
      </c>
      <c r="N47" s="3">
        <v>-0.03</v>
      </c>
      <c r="O47" s="8">
        <v>0.22</v>
      </c>
      <c r="P47" s="3">
        <v>0</v>
      </c>
      <c r="Q47" s="3">
        <f t="shared" si="5"/>
        <v>13.98</v>
      </c>
      <c r="R47" s="4">
        <f t="shared" si="4"/>
        <v>13.76</v>
      </c>
      <c r="S47" s="2" t="s">
        <v>29</v>
      </c>
      <c r="T47" s="2"/>
      <c r="U47" s="2"/>
      <c r="V47" s="19"/>
      <c r="W47" s="19"/>
      <c r="X47" s="5" t="s">
        <v>48</v>
      </c>
    </row>
    <row r="48" spans="1:24" ht="51">
      <c r="A48" s="2" t="s">
        <v>114</v>
      </c>
      <c r="B48" s="2" t="s">
        <v>244</v>
      </c>
      <c r="C48" s="2" t="s">
        <v>245</v>
      </c>
      <c r="D48" s="2" t="s">
        <v>246</v>
      </c>
      <c r="E48" s="2" t="s">
        <v>247</v>
      </c>
      <c r="F48" s="3">
        <v>18.23</v>
      </c>
      <c r="G48" s="2">
        <v>60</v>
      </c>
      <c r="H48" s="11" t="s">
        <v>51</v>
      </c>
      <c r="I48" s="2" t="s">
        <v>256</v>
      </c>
      <c r="J48" s="2"/>
      <c r="K48" s="2" t="s">
        <v>28</v>
      </c>
      <c r="L48" s="29">
        <v>37473.42013888889</v>
      </c>
      <c r="M48" s="29">
        <v>36885.375</v>
      </c>
      <c r="N48" s="3">
        <v>-0.03</v>
      </c>
      <c r="O48" s="8">
        <v>0.22</v>
      </c>
      <c r="P48" s="3">
        <v>0</v>
      </c>
      <c r="Q48" s="3">
        <f t="shared" si="5"/>
        <v>18.2</v>
      </c>
      <c r="R48" s="4">
        <f t="shared" si="4"/>
        <v>17.98</v>
      </c>
      <c r="S48" s="2" t="s">
        <v>29</v>
      </c>
      <c r="T48" s="2"/>
      <c r="U48" s="2"/>
      <c r="V48" s="19"/>
      <c r="W48" s="19"/>
      <c r="X48" s="5" t="s">
        <v>48</v>
      </c>
    </row>
    <row r="49" spans="1:24" ht="357">
      <c r="A49" s="2" t="s">
        <v>273</v>
      </c>
      <c r="B49" s="2" t="s">
        <v>217</v>
      </c>
      <c r="C49" s="2"/>
      <c r="D49" s="2" t="s">
        <v>270</v>
      </c>
      <c r="E49" s="2" t="s">
        <v>271</v>
      </c>
      <c r="F49" s="3"/>
      <c r="G49" s="3">
        <v>1000</v>
      </c>
      <c r="H49" s="10" t="s">
        <v>272</v>
      </c>
      <c r="I49" s="13" t="s">
        <v>274</v>
      </c>
      <c r="J49" s="13" t="s">
        <v>96</v>
      </c>
      <c r="K49" s="2" t="s">
        <v>275</v>
      </c>
      <c r="L49" s="29">
        <v>37844.416666666664</v>
      </c>
      <c r="M49" s="29"/>
      <c r="N49" s="3"/>
      <c r="O49" s="8"/>
      <c r="P49" s="4">
        <v>4.42</v>
      </c>
      <c r="Q49" s="4"/>
      <c r="R49" s="4"/>
      <c r="S49" s="2" t="s">
        <v>23</v>
      </c>
      <c r="T49" s="2"/>
      <c r="U49" s="2"/>
      <c r="V49" s="19"/>
      <c r="W49" s="19"/>
      <c r="X49" s="5" t="s">
        <v>277</v>
      </c>
    </row>
    <row r="50" spans="1:24" ht="38.25">
      <c r="A50" s="2" t="s">
        <v>276</v>
      </c>
      <c r="B50" s="2" t="s">
        <v>217</v>
      </c>
      <c r="C50" s="2"/>
      <c r="D50" s="2" t="s">
        <v>270</v>
      </c>
      <c r="E50" s="2" t="s">
        <v>271</v>
      </c>
      <c r="F50" s="3"/>
      <c r="G50" s="3">
        <v>1000</v>
      </c>
      <c r="H50" s="10" t="s">
        <v>272</v>
      </c>
      <c r="I50" s="13" t="s">
        <v>278</v>
      </c>
      <c r="J50" s="13" t="s">
        <v>96</v>
      </c>
      <c r="K50" s="2" t="s">
        <v>275</v>
      </c>
      <c r="L50" s="29">
        <v>37844.416666666664</v>
      </c>
      <c r="M50" s="29"/>
      <c r="N50" s="3"/>
      <c r="O50" s="8"/>
      <c r="P50" s="4">
        <v>16</v>
      </c>
      <c r="Q50" s="4"/>
      <c r="R50" s="4"/>
      <c r="S50" s="2" t="s">
        <v>23</v>
      </c>
      <c r="T50" s="2"/>
      <c r="U50" s="2"/>
      <c r="V50" s="19"/>
      <c r="W50" s="19"/>
      <c r="X50" s="5"/>
    </row>
    <row r="54" ht="15.75"/>
    <row r="55" ht="15.75"/>
    <row r="56" ht="15.75"/>
    <row r="57" ht="15.75"/>
    <row r="58" ht="15.75"/>
    <row r="59" ht="15.75"/>
    <row r="60" ht="15.75"/>
    <row r="61" ht="15.75"/>
    <row r="62" ht="15.75"/>
    <row r="63" ht="15.75">
      <c r="C63" s="28"/>
    </row>
    <row r="64" ht="15.75">
      <c r="C64" s="28"/>
    </row>
    <row r="65" ht="15.75">
      <c r="C65" s="28"/>
    </row>
    <row r="66" ht="15.75">
      <c r="C66" s="28"/>
    </row>
    <row r="67" ht="15.75">
      <c r="C67" s="28"/>
    </row>
    <row r="68" ht="15.75">
      <c r="C68" s="28"/>
    </row>
    <row r="69" ht="15.75">
      <c r="C69" s="28"/>
    </row>
    <row r="70" ht="15.75">
      <c r="C70" s="28"/>
    </row>
    <row r="71" ht="15.75">
      <c r="C71" s="28"/>
    </row>
    <row r="72" ht="15.75">
      <c r="C72" s="28"/>
    </row>
    <row r="73" ht="15.75">
      <c r="C73" s="28"/>
    </row>
    <row r="74" ht="15.75">
      <c r="C74" s="28"/>
    </row>
    <row r="75" ht="15.75">
      <c r="C75" s="28"/>
    </row>
    <row r="76" ht="15.75">
      <c r="C76" s="28"/>
    </row>
    <row r="77" ht="15.75">
      <c r="C77" s="28"/>
    </row>
    <row r="78" ht="15.75">
      <c r="C78" s="28"/>
    </row>
    <row r="79" ht="15.75">
      <c r="C79" s="28"/>
    </row>
    <row r="80" ht="15.75">
      <c r="C80" s="28"/>
    </row>
    <row r="81" ht="15.75">
      <c r="C81" s="28"/>
    </row>
    <row r="82" ht="15.75">
      <c r="C82" s="28"/>
    </row>
    <row r="83" ht="15.75">
      <c r="C83" s="28"/>
    </row>
    <row r="84" ht="15.75">
      <c r="C84" s="28"/>
    </row>
    <row r="85" ht="15.75">
      <c r="C85" s="28"/>
    </row>
    <row r="86" ht="15.75">
      <c r="C86" s="28"/>
    </row>
    <row r="87" ht="15.75">
      <c r="C87" s="28"/>
    </row>
    <row r="88" ht="15.75">
      <c r="C88" s="28"/>
    </row>
    <row r="89" ht="15.75">
      <c r="C89" s="28"/>
    </row>
    <row r="90" ht="15.75">
      <c r="C90" s="28"/>
    </row>
    <row r="91" ht="15.75">
      <c r="C91" s="28"/>
    </row>
    <row r="92" ht="15.75">
      <c r="C92" s="28"/>
    </row>
    <row r="93" ht="15.75">
      <c r="C93" s="28"/>
    </row>
    <row r="94" ht="15.75">
      <c r="C94" s="28"/>
    </row>
    <row r="95" ht="15.75">
      <c r="C95" s="28"/>
    </row>
    <row r="96" ht="15.75">
      <c r="C96" s="28"/>
    </row>
    <row r="97" ht="15.75">
      <c r="C97" s="28"/>
    </row>
    <row r="98" ht="15.75">
      <c r="C98" s="28"/>
    </row>
    <row r="99" ht="15.75">
      <c r="C99" s="28"/>
    </row>
    <row r="100" ht="15.75">
      <c r="C100" s="28"/>
    </row>
    <row r="101" ht="15.75">
      <c r="C101" s="28"/>
    </row>
    <row r="102" ht="15.75">
      <c r="C102" s="28"/>
    </row>
    <row r="103" ht="15.75">
      <c r="C103" s="28"/>
    </row>
    <row r="104" ht="15.75">
      <c r="C104" s="28"/>
    </row>
    <row r="105" ht="15.75">
      <c r="C105" s="28"/>
    </row>
    <row r="106" ht="15.75">
      <c r="C106" s="28"/>
    </row>
    <row r="107" ht="15.75">
      <c r="C107" s="28"/>
    </row>
    <row r="108" ht="15.75">
      <c r="C108" s="28"/>
    </row>
    <row r="109" ht="15.75">
      <c r="C109" s="28"/>
    </row>
    <row r="110" ht="15.75">
      <c r="C110" s="28"/>
    </row>
    <row r="111" ht="15.75">
      <c r="C111" s="28"/>
    </row>
    <row r="112" ht="15.75">
      <c r="C112" s="28"/>
    </row>
    <row r="113" ht="15.75">
      <c r="C113" s="28"/>
    </row>
    <row r="114" ht="15.75">
      <c r="C114" s="28"/>
    </row>
    <row r="115" ht="15.75">
      <c r="C115" s="28"/>
    </row>
    <row r="116" ht="15.75">
      <c r="C116" s="28"/>
    </row>
    <row r="117" ht="15.75">
      <c r="C117" s="28"/>
    </row>
    <row r="118" ht="15.75">
      <c r="C118" s="28"/>
    </row>
    <row r="119" ht="15.75">
      <c r="C119" s="28"/>
    </row>
    <row r="120" ht="15.75">
      <c r="C120" s="28"/>
    </row>
    <row r="121" ht="15.75">
      <c r="C121" s="28"/>
    </row>
    <row r="122" ht="15.75">
      <c r="C122" s="28"/>
    </row>
    <row r="123" ht="15.75">
      <c r="C123" s="28"/>
    </row>
    <row r="124" ht="15.75">
      <c r="C124" s="28"/>
    </row>
    <row r="125" ht="15.75">
      <c r="C125" s="28"/>
    </row>
    <row r="126" ht="15.75">
      <c r="C126" s="28"/>
    </row>
    <row r="127" ht="15.75">
      <c r="C127" s="28"/>
    </row>
    <row r="128" ht="15.75">
      <c r="C128" s="28"/>
    </row>
    <row r="129" ht="15.75">
      <c r="C129" s="28"/>
    </row>
    <row r="130" ht="15.75">
      <c r="C130" s="28"/>
    </row>
    <row r="131" ht="15.75">
      <c r="C131" s="28"/>
    </row>
    <row r="132" ht="15.75">
      <c r="C132" s="28"/>
    </row>
    <row r="133" ht="15.75">
      <c r="C133" s="28"/>
    </row>
    <row r="134" ht="15.75">
      <c r="C134" s="28"/>
    </row>
    <row r="135" ht="15.75">
      <c r="C135" s="28"/>
    </row>
    <row r="136" ht="15.75">
      <c r="C136" s="28"/>
    </row>
    <row r="137" ht="15.75">
      <c r="C137" s="28"/>
    </row>
    <row r="138" ht="15.75">
      <c r="C138" s="28"/>
    </row>
    <row r="139" ht="15.75">
      <c r="C139" s="28"/>
    </row>
    <row r="140" ht="15.75">
      <c r="C140" s="28"/>
    </row>
    <row r="141" ht="15.75">
      <c r="C141" s="28"/>
    </row>
    <row r="142" ht="15.75">
      <c r="C142" s="28"/>
    </row>
    <row r="143" ht="15.75">
      <c r="C143" s="28"/>
    </row>
    <row r="144" ht="15.75">
      <c r="C144" s="28"/>
    </row>
    <row r="145" ht="15.75">
      <c r="C145" s="28"/>
    </row>
    <row r="146" ht="15.75">
      <c r="C146" s="28"/>
    </row>
    <row r="147" ht="15.75">
      <c r="C147" s="28"/>
    </row>
    <row r="148" ht="15.75">
      <c r="C148" s="28"/>
    </row>
    <row r="149" ht="15.75">
      <c r="C149" s="28"/>
    </row>
    <row r="150" ht="15.75">
      <c r="C150" s="28"/>
    </row>
    <row r="151" ht="15.75">
      <c r="C151" s="28"/>
    </row>
    <row r="152" ht="15.75">
      <c r="C152" s="28"/>
    </row>
    <row r="153" ht="15.75">
      <c r="C153" s="28"/>
    </row>
    <row r="154" ht="15.75">
      <c r="C154" s="28"/>
    </row>
    <row r="155" ht="15.75">
      <c r="C155" s="28"/>
    </row>
    <row r="156" ht="15.75">
      <c r="C156" s="28"/>
    </row>
    <row r="157" ht="15.75">
      <c r="C157" s="28"/>
    </row>
    <row r="158" ht="15.75">
      <c r="C158" s="28"/>
    </row>
    <row r="159" ht="15.75">
      <c r="C159" s="28"/>
    </row>
    <row r="160" ht="15.75">
      <c r="C160" s="28"/>
    </row>
    <row r="161" ht="15.75">
      <c r="C161" s="28"/>
    </row>
    <row r="162" ht="15.75">
      <c r="C162" s="28"/>
    </row>
    <row r="163" ht="15.75">
      <c r="C163" s="28"/>
    </row>
    <row r="164" ht="15.75">
      <c r="C164" s="28"/>
    </row>
    <row r="165" ht="15.75">
      <c r="C165" s="28"/>
    </row>
    <row r="166" ht="15.75">
      <c r="C166" s="28"/>
    </row>
    <row r="167" ht="15.75">
      <c r="C167" s="28"/>
    </row>
    <row r="168" ht="15.75">
      <c r="C168" s="28"/>
    </row>
    <row r="169" ht="15.75">
      <c r="C169" s="28"/>
    </row>
    <row r="170" ht="15.75">
      <c r="C170" s="28"/>
    </row>
    <row r="171" ht="15.75">
      <c r="C171" s="28"/>
    </row>
    <row r="172" ht="15.75">
      <c r="C172" s="28"/>
    </row>
    <row r="173" ht="15.75">
      <c r="C173" s="28"/>
    </row>
    <row r="174" ht="15.75">
      <c r="C174" s="28"/>
    </row>
    <row r="175" ht="15.75">
      <c r="C175" s="28"/>
    </row>
    <row r="176" ht="15.75">
      <c r="C176" s="28"/>
    </row>
    <row r="177" ht="15.75">
      <c r="C177" s="28"/>
    </row>
    <row r="178" ht="15.75">
      <c r="C178" s="28"/>
    </row>
    <row r="179" ht="15.75">
      <c r="C179" s="28"/>
    </row>
    <row r="180" ht="15.75">
      <c r="C180" s="28"/>
    </row>
    <row r="181" ht="15.75">
      <c r="C181" s="28"/>
    </row>
    <row r="182" ht="15.75">
      <c r="C182" s="28"/>
    </row>
    <row r="183" ht="15.75">
      <c r="C183" s="28"/>
    </row>
    <row r="184" ht="15.75">
      <c r="C184" s="28"/>
    </row>
    <row r="185" ht="15.75">
      <c r="C185" s="28"/>
    </row>
    <row r="186" ht="15.75">
      <c r="C186" s="28"/>
    </row>
    <row r="187" ht="15.75">
      <c r="C187" s="28"/>
    </row>
    <row r="188" ht="15.75">
      <c r="C188" s="28"/>
    </row>
    <row r="189" ht="15.75">
      <c r="C189" s="28"/>
    </row>
    <row r="190" ht="15.75">
      <c r="C190" s="28"/>
    </row>
    <row r="191" ht="15.75">
      <c r="C191" s="28"/>
    </row>
    <row r="192" ht="15.75">
      <c r="C192" s="28"/>
    </row>
    <row r="193" ht="15.75">
      <c r="C193" s="28"/>
    </row>
    <row r="194" ht="15.75">
      <c r="C194" s="28"/>
    </row>
    <row r="195" ht="15.75">
      <c r="C195" s="28"/>
    </row>
    <row r="196" ht="15.75">
      <c r="C196" s="28"/>
    </row>
    <row r="197" ht="15.75">
      <c r="C197" s="28"/>
    </row>
    <row r="198" ht="15.75">
      <c r="C198" s="28"/>
    </row>
    <row r="199" ht="15.75">
      <c r="C199" s="28"/>
    </row>
    <row r="200" ht="15.75">
      <c r="C200" s="28"/>
    </row>
    <row r="201" ht="15.75">
      <c r="C201" s="28"/>
    </row>
    <row r="202" ht="15.75">
      <c r="C202" s="28"/>
    </row>
    <row r="203" ht="15.75">
      <c r="C203" s="28"/>
    </row>
    <row r="204" ht="15.75">
      <c r="C204" s="28"/>
    </row>
    <row r="205" ht="15.75">
      <c r="C205" s="28"/>
    </row>
    <row r="206" ht="15.75">
      <c r="C206" s="28"/>
    </row>
    <row r="207" ht="15.75">
      <c r="C207" s="28"/>
    </row>
    <row r="208" ht="15.75">
      <c r="C208" s="28"/>
    </row>
    <row r="209" ht="15.75">
      <c r="C209" s="28"/>
    </row>
    <row r="210" ht="15.75">
      <c r="C210" s="28"/>
    </row>
    <row r="211" ht="15.75">
      <c r="C211" s="28"/>
    </row>
    <row r="212" ht="15.75">
      <c r="C212" s="28"/>
    </row>
    <row r="213" ht="15.75">
      <c r="C213" s="28"/>
    </row>
    <row r="214" ht="15.75">
      <c r="C214" s="28"/>
    </row>
    <row r="215" ht="15.75">
      <c r="C215" s="28"/>
    </row>
    <row r="216" ht="15.75">
      <c r="C216" s="28"/>
    </row>
    <row r="217" ht="15.75">
      <c r="C217" s="28"/>
    </row>
    <row r="218" ht="15.75">
      <c r="C218" s="28"/>
    </row>
    <row r="219" ht="15.75">
      <c r="C219" s="28"/>
    </row>
    <row r="220" ht="15.75">
      <c r="C220" s="28"/>
    </row>
    <row r="221" ht="15.75">
      <c r="C221" s="28"/>
    </row>
    <row r="222" ht="15.75">
      <c r="C222" s="28"/>
    </row>
    <row r="223" ht="15.75">
      <c r="C223" s="28"/>
    </row>
    <row r="224" ht="15.75">
      <c r="C224" s="28"/>
    </row>
    <row r="225" ht="15.75">
      <c r="C225" s="28"/>
    </row>
    <row r="226" ht="15.75">
      <c r="C226" s="28"/>
    </row>
    <row r="227" ht="15.75">
      <c r="C227" s="28"/>
    </row>
    <row r="228" ht="15.75">
      <c r="C228" s="28"/>
    </row>
    <row r="229" ht="15.75">
      <c r="C229" s="28"/>
    </row>
    <row r="230" ht="15.75">
      <c r="C230" s="28"/>
    </row>
    <row r="231" ht="15.75">
      <c r="C231" s="28"/>
    </row>
    <row r="232" ht="15.75">
      <c r="C232" s="28"/>
    </row>
    <row r="233" ht="15.75">
      <c r="C233" s="28"/>
    </row>
    <row r="234" ht="15.75">
      <c r="C234" s="28"/>
    </row>
    <row r="235" ht="15.75">
      <c r="C235" s="28"/>
    </row>
    <row r="236" ht="15.75">
      <c r="C236" s="28"/>
    </row>
    <row r="237" ht="15.75">
      <c r="C237" s="28"/>
    </row>
    <row r="238" ht="15.75">
      <c r="C238" s="28"/>
    </row>
    <row r="239" ht="15.75">
      <c r="C239" s="28"/>
    </row>
    <row r="240" ht="15.75">
      <c r="C240" s="28"/>
    </row>
    <row r="241" ht="15.75">
      <c r="C241" s="28"/>
    </row>
    <row r="242" ht="15.75">
      <c r="C242" s="28"/>
    </row>
    <row r="243" ht="15.75">
      <c r="C243" s="28"/>
    </row>
    <row r="244" ht="15.75">
      <c r="C244" s="28"/>
    </row>
    <row r="245" ht="15.75">
      <c r="C245" s="28"/>
    </row>
    <row r="246" ht="15.75">
      <c r="C246" s="28"/>
    </row>
    <row r="247" ht="15.75">
      <c r="C247" s="28"/>
    </row>
    <row r="248" ht="15.75">
      <c r="C248" s="28"/>
    </row>
    <row r="249" ht="15.75">
      <c r="C249" s="28"/>
    </row>
    <row r="250" ht="15.75">
      <c r="C250" s="28"/>
    </row>
    <row r="251" ht="15.75">
      <c r="C251" s="28"/>
    </row>
    <row r="252" ht="15.75">
      <c r="C252" s="28"/>
    </row>
    <row r="253" ht="15.75">
      <c r="C253" s="28"/>
    </row>
    <row r="254" ht="15.75">
      <c r="C254" s="28"/>
    </row>
    <row r="255" ht="15.75">
      <c r="C255" s="28"/>
    </row>
    <row r="256" ht="15.75">
      <c r="C256" s="28"/>
    </row>
    <row r="257" ht="15.75">
      <c r="C257" s="28"/>
    </row>
    <row r="258" ht="15.75">
      <c r="C258" s="28"/>
    </row>
    <row r="259" ht="15.75">
      <c r="C259" s="28"/>
    </row>
    <row r="260" ht="15.75">
      <c r="C260" s="28"/>
    </row>
    <row r="261" ht="15.75">
      <c r="C261" s="28"/>
    </row>
    <row r="262" ht="15.75">
      <c r="C262" s="28"/>
    </row>
    <row r="263" ht="15.75">
      <c r="C263" s="28"/>
    </row>
    <row r="264" ht="15.75">
      <c r="C264" s="28"/>
    </row>
    <row r="265" ht="15.75">
      <c r="C265" s="28"/>
    </row>
    <row r="266" ht="15.75">
      <c r="C266" s="28"/>
    </row>
    <row r="267" ht="15.75">
      <c r="C267" s="28"/>
    </row>
    <row r="268" ht="15.75">
      <c r="C268" s="28"/>
    </row>
    <row r="269" ht="15.75">
      <c r="C269" s="28"/>
    </row>
    <row r="270" ht="15.75">
      <c r="C270" s="28"/>
    </row>
    <row r="271" ht="15.75">
      <c r="C271" s="28"/>
    </row>
    <row r="272" ht="15.75">
      <c r="C272" s="28"/>
    </row>
    <row r="273" ht="15.75">
      <c r="C273" s="28"/>
    </row>
    <row r="274" ht="15.75">
      <c r="C274" s="28"/>
    </row>
    <row r="275" ht="15.75">
      <c r="C275" s="28"/>
    </row>
    <row r="276" ht="15.75">
      <c r="C276" s="28"/>
    </row>
    <row r="277" ht="15.75">
      <c r="C277" s="28"/>
    </row>
    <row r="278" ht="15.75">
      <c r="C278" s="28"/>
    </row>
    <row r="279" ht="15.75">
      <c r="C279" s="28"/>
    </row>
    <row r="280" ht="15.75">
      <c r="C280" s="28"/>
    </row>
    <row r="281" ht="15.75">
      <c r="C281" s="28"/>
    </row>
    <row r="282" ht="15.75">
      <c r="C282" s="28"/>
    </row>
    <row r="283" ht="15.75">
      <c r="C283" s="28"/>
    </row>
    <row r="284" ht="15.75">
      <c r="C284" s="28"/>
    </row>
    <row r="285" ht="15.75">
      <c r="C285" s="28"/>
    </row>
    <row r="286" ht="15.75">
      <c r="C286" s="28"/>
    </row>
    <row r="287" ht="15.75">
      <c r="C287" s="28"/>
    </row>
    <row r="288" ht="15.75">
      <c r="C288" s="28"/>
    </row>
    <row r="289" ht="15.75">
      <c r="C289" s="28"/>
    </row>
    <row r="290" ht="15.75">
      <c r="C290" s="28"/>
    </row>
    <row r="291" ht="15.75">
      <c r="C291" s="28"/>
    </row>
    <row r="292" ht="15.75">
      <c r="C292" s="28"/>
    </row>
    <row r="293" ht="15.75">
      <c r="C293" s="28"/>
    </row>
    <row r="294" ht="15.75">
      <c r="C294" s="28"/>
    </row>
  </sheetData>
  <printOptions/>
  <pageMargins left="0.1968503937007874" right="0.1968503937007874"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tusnami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 ABE</dc:creator>
  <cp:keywords/>
  <dc:description/>
  <cp:lastModifiedBy>fujima</cp:lastModifiedBy>
  <cp:lastPrinted>2005-06-01T08:34:23Z</cp:lastPrinted>
  <dcterms:created xsi:type="dcterms:W3CDTF">2003-03-04T10:11:00Z</dcterms:created>
  <dcterms:modified xsi:type="dcterms:W3CDTF">2008-02-17T08:32:04Z</dcterms:modified>
  <cp:category/>
  <cp:version/>
  <cp:contentType/>
  <cp:contentStatus/>
</cp:coreProperties>
</file>